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Sheet1!$A$3:$E$25</definedName>
    <definedName name="_xlnm.Print_Area" localSheetId="0">Sheet1!$A$1:$E$25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<sst xmlns="http://schemas.openxmlformats.org/spreadsheetml/2006/main" count="35" uniqueCount="26">
  <si>
    <t>大鹏新区各预算单位直达资金支出情况表</t>
  </si>
  <si>
    <t>单位：万元</t>
  </si>
  <si>
    <t>预算单位</t>
  </si>
  <si>
    <t>资金名称</t>
  </si>
  <si>
    <t>预算金额</t>
  </si>
  <si>
    <t>支出金额</t>
  </si>
  <si>
    <t>支出进度</t>
  </si>
  <si>
    <t>大鹏新区统战 
和社会建设局</t>
  </si>
  <si>
    <t>残疾人事业发展补助经费</t>
  </si>
  <si>
    <t>困难群众救助补助经费</t>
  </si>
  <si>
    <t>优抚对象医疗保险经费</t>
  </si>
  <si>
    <t>就业补助资金</t>
  </si>
  <si>
    <t>优抚对象补助经费</t>
  </si>
  <si>
    <t>小计</t>
  </si>
  <si>
    <t>大鹏新区教育
和卫生健康局</t>
  </si>
  <si>
    <t>城乡义务教育补助经费</t>
  </si>
  <si>
    <t>基本公共卫生服务补助资金</t>
  </si>
  <si>
    <t>学生资助补助经费</t>
  </si>
  <si>
    <t>大鹏新区医疗
健康集团</t>
  </si>
  <si>
    <t>医疗服务与保障能力提升（公立医院综合改革）补助资金</t>
  </si>
  <si>
    <t>基本药物制度补助资金</t>
  </si>
  <si>
    <t>大鹏新区葵涌办事处</t>
  </si>
  <si>
    <t>计划生育转移支付资金</t>
  </si>
  <si>
    <t>大鹏新区大鹏办事处</t>
  </si>
  <si>
    <t>大鹏新区南澳办事处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</si>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</sst>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b/>
      <sz val="20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0"/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28" borderId="1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5" fillId="0" borderId="1" xfId="1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1" xfId="11" applyNumberFormat="1" applyFont="1" applyFill="1" applyBorder="1" applyAlignment="1">
      <alignment horizontal="left" vertical="center" wrapText="1"/>
    </xf>
    <xf numFmtId="176" fontId="7" fillId="0" borderId="1" xfId="1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2" xfId="11" applyNumberFormat="1" applyFont="1" applyFill="1" applyBorder="1" applyAlignment="1">
      <alignment horizontal="left" vertical="center" wrapText="1"/>
    </xf>
    <xf numFmtId="176" fontId="7" fillId="0" borderId="2" xfId="1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7" fillId="0" borderId="3" xfId="11" applyNumberFormat="1" applyFont="1" applyFill="1" applyBorder="1" applyAlignment="1">
      <alignment horizontal="center" vertical="center" wrapText="1"/>
    </xf>
    <xf numFmtId="176" fontId="7" fillId="0" borderId="4" xfId="11" applyNumberFormat="1" applyFont="1" applyFill="1" applyBorder="1" applyAlignment="1">
      <alignment horizontal="center" vertical="center" wrapText="1"/>
    </xf>
    <xf numFmtId="176" fontId="7" fillId="0" borderId="5" xfId="11" applyNumberFormat="1" applyFont="1" applyFill="1" applyBorder="1" applyAlignment="1">
      <alignment horizontal="center" vertical="center" wrapText="1"/>
    </xf>
    <xf numFmtId="176" fontId="7" fillId="0" borderId="6" xfId="11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right" vertical="center"/>
    </xf>
    <xf numFmtId="10" fontId="7" fillId="0" borderId="1" xfId="11" applyNumberFormat="1" applyFont="1" applyFill="1" applyBorder="1" applyAlignment="1">
      <alignment horizontal="center" vertical="center" wrapText="1"/>
    </xf>
    <xf numFmtId="10" fontId="7" fillId="0" borderId="2" xfId="11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6"/>
  <sheetViews>
    <sheetView showGridLines="0" tabSelected="1" topLeftCell="A13" workbookViewId="0">
      <selection activeCell="D10" sqref="D10"/>
    </sheetView>
  </sheetViews>
  <sheetFormatPr defaultColWidth="9" defaultRowHeight="30.75" customHeight="1" outlineLevelCol="4"/>
  <cols>
    <col min="1" max="1" width="29.25" style="1" customWidth="1"/>
    <col min="2" max="2" width="35.5" style="2" customWidth="1"/>
    <col min="3" max="5" width="20.625" style="1" customWidth="1"/>
    <col min="6" max="16384" width="9" style="1"/>
  </cols>
  <sheetData>
    <row r="1" ht="61" customHeight="1" spans="1:5">
      <c r="A1" s="3" t="s">
        <v>0</v>
      </c>
      <c r="B1" s="4"/>
      <c r="C1" s="4"/>
      <c r="D1" s="4"/>
      <c r="E1" s="4"/>
    </row>
    <row r="2" ht="20.1" customHeight="1" spans="1:5">
      <c r="A2" s="5"/>
      <c r="B2" s="4"/>
      <c r="C2" s="4"/>
      <c r="D2" s="4"/>
      <c r="E2" s="20" t="s">
        <v>1</v>
      </c>
    </row>
    <row r="3" ht="30.9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0.95" customHeight="1" spans="1:5">
      <c r="A4" s="7" t="s">
        <v>7</v>
      </c>
      <c r="B4" s="8" t="s">
        <v>8</v>
      </c>
      <c r="C4" s="9">
        <v>0.676</v>
      </c>
      <c r="D4" s="9">
        <v>0.676</v>
      </c>
      <c r="E4" s="21">
        <f>D4/C4</f>
        <v>1</v>
      </c>
    </row>
    <row r="5" ht="30.95" customHeight="1" spans="1:5">
      <c r="A5" s="10"/>
      <c r="B5" s="8" t="s">
        <v>9</v>
      </c>
      <c r="C5" s="9">
        <v>12.5</v>
      </c>
      <c r="D5" s="9">
        <v>12.5</v>
      </c>
      <c r="E5" s="21">
        <f t="shared" ref="E5:E12" si="0">D5/C5</f>
        <v>1</v>
      </c>
    </row>
    <row r="6" ht="30.95" customHeight="1" spans="1:5">
      <c r="A6" s="11"/>
      <c r="B6" s="8" t="s">
        <v>10</v>
      </c>
      <c r="C6" s="9">
        <f>2+1</f>
        <v>3</v>
      </c>
      <c r="D6" s="9">
        <v>3</v>
      </c>
      <c r="E6" s="21">
        <f t="shared" si="0"/>
        <v>1</v>
      </c>
    </row>
    <row r="7" ht="30.95" customHeight="1" spans="1:5">
      <c r="A7" s="10"/>
      <c r="B7" s="8" t="s">
        <v>11</v>
      </c>
      <c r="C7" s="9">
        <v>88</v>
      </c>
      <c r="D7" s="9">
        <v>88</v>
      </c>
      <c r="E7" s="21">
        <f t="shared" si="0"/>
        <v>1</v>
      </c>
    </row>
    <row r="8" ht="30.95" customHeight="1" spans="1:5">
      <c r="A8" s="11"/>
      <c r="B8" s="12" t="s">
        <v>12</v>
      </c>
      <c r="C8" s="9">
        <v>39.4</v>
      </c>
      <c r="D8" s="9">
        <v>39.4</v>
      </c>
      <c r="E8" s="21">
        <f t="shared" si="0"/>
        <v>1</v>
      </c>
    </row>
    <row r="9" ht="30.95" customHeight="1" spans="1:5">
      <c r="A9" s="10"/>
      <c r="B9" s="13" t="s">
        <v>13</v>
      </c>
      <c r="C9" s="13">
        <f>C4+C5+C6+C7+C8</f>
        <v>143.576</v>
      </c>
      <c r="D9" s="13">
        <f>D4+D5+D6+D7+D8</f>
        <v>143.576</v>
      </c>
      <c r="E9" s="22">
        <f t="shared" si="0"/>
        <v>1</v>
      </c>
    </row>
    <row r="10" ht="30.95" customHeight="1" spans="1:5">
      <c r="A10" s="7" t="s">
        <v>14</v>
      </c>
      <c r="B10" s="12" t="s">
        <v>15</v>
      </c>
      <c r="C10" s="9">
        <f>1100.38+96.3</f>
        <v>1196.68</v>
      </c>
      <c r="D10" s="9">
        <v>1194.52</v>
      </c>
      <c r="E10" s="21">
        <f t="shared" si="0"/>
        <v>0.998195006183775</v>
      </c>
    </row>
    <row r="11" ht="30.95" customHeight="1" spans="1:5">
      <c r="A11" s="11"/>
      <c r="B11" s="8" t="s">
        <v>16</v>
      </c>
      <c r="C11" s="9">
        <v>17.1</v>
      </c>
      <c r="D11" s="9">
        <v>17.1</v>
      </c>
      <c r="E11" s="21">
        <f t="shared" si="0"/>
        <v>1</v>
      </c>
    </row>
    <row r="12" ht="30.95" customHeight="1" spans="1:5">
      <c r="A12" s="11"/>
      <c r="B12" s="12" t="s">
        <v>17</v>
      </c>
      <c r="C12" s="9">
        <v>7</v>
      </c>
      <c r="D12" s="9">
        <v>4.74</v>
      </c>
      <c r="E12" s="21">
        <f t="shared" si="0"/>
        <v>0.677142857142857</v>
      </c>
    </row>
    <row r="13" ht="30.95" customHeight="1" spans="1:5">
      <c r="A13" s="14"/>
      <c r="B13" s="13" t="s">
        <v>13</v>
      </c>
      <c r="C13" s="9">
        <f>C10+C11+C12</f>
        <v>1220.78</v>
      </c>
      <c r="D13" s="9">
        <f>D10+D11+D12</f>
        <v>1216.36</v>
      </c>
      <c r="E13" s="21">
        <f t="shared" ref="E13" si="1">D13/C13</f>
        <v>0.996379364013172</v>
      </c>
    </row>
    <row r="14" ht="30.95" customHeight="1" spans="1:5">
      <c r="A14" s="13" t="s">
        <v>18</v>
      </c>
      <c r="B14" s="8" t="s">
        <v>16</v>
      </c>
      <c r="C14" s="9">
        <v>213.38</v>
      </c>
      <c r="D14" s="9">
        <v>213.38</v>
      </c>
      <c r="E14" s="21">
        <f t="shared" ref="E14:E22" si="2">D14/C14</f>
        <v>1</v>
      </c>
    </row>
    <row r="15" ht="42" customHeight="1" spans="1:5">
      <c r="A15" s="9"/>
      <c r="B15" s="12" t="s">
        <v>19</v>
      </c>
      <c r="C15" s="13">
        <v>120</v>
      </c>
      <c r="D15" s="13">
        <v>120</v>
      </c>
      <c r="E15" s="22">
        <f t="shared" si="2"/>
        <v>1</v>
      </c>
    </row>
    <row r="16" ht="30.95" customHeight="1" spans="1:5">
      <c r="A16" s="15"/>
      <c r="B16" s="12" t="s">
        <v>20</v>
      </c>
      <c r="C16" s="13">
        <v>10.02</v>
      </c>
      <c r="D16" s="13">
        <v>10.02</v>
      </c>
      <c r="E16" s="22">
        <f t="shared" si="2"/>
        <v>1</v>
      </c>
    </row>
    <row r="17" ht="30.95" customHeight="1" spans="1:5">
      <c r="A17" s="15"/>
      <c r="B17" s="13" t="s">
        <v>13</v>
      </c>
      <c r="C17" s="13">
        <f>SUM(C14:C16)</f>
        <v>343.4</v>
      </c>
      <c r="D17" s="13">
        <f>SUM(D14:D16)</f>
        <v>343.4</v>
      </c>
      <c r="E17" s="22">
        <f t="shared" si="2"/>
        <v>1</v>
      </c>
    </row>
    <row r="18" ht="30.95" customHeight="1" spans="1:5">
      <c r="A18" s="13" t="s">
        <v>21</v>
      </c>
      <c r="B18" s="12" t="s">
        <v>22</v>
      </c>
      <c r="C18" s="9">
        <v>1.2</v>
      </c>
      <c r="D18" s="9">
        <v>1.2</v>
      </c>
      <c r="E18" s="21">
        <f t="shared" si="2"/>
        <v>1</v>
      </c>
    </row>
    <row r="19" ht="30.95" customHeight="1" spans="1:5">
      <c r="A19" s="15"/>
      <c r="B19" s="12" t="s">
        <v>12</v>
      </c>
      <c r="C19" s="9">
        <v>4</v>
      </c>
      <c r="D19" s="9">
        <v>4</v>
      </c>
      <c r="E19" s="21">
        <f t="shared" si="2"/>
        <v>1</v>
      </c>
    </row>
    <row r="20" ht="30.95" customHeight="1" spans="1:5">
      <c r="A20" s="16"/>
      <c r="B20" s="13" t="s">
        <v>13</v>
      </c>
      <c r="C20" s="9">
        <f>SUM(C18:C19)</f>
        <v>5.2</v>
      </c>
      <c r="D20" s="9">
        <f>SUM(D18:D19)</f>
        <v>5.2</v>
      </c>
      <c r="E20" s="21">
        <f t="shared" si="2"/>
        <v>1</v>
      </c>
    </row>
    <row r="21" ht="30.95" customHeight="1" spans="1:5">
      <c r="A21" s="13" t="s">
        <v>23</v>
      </c>
      <c r="B21" s="12" t="s">
        <v>22</v>
      </c>
      <c r="C21" s="9">
        <v>5.5</v>
      </c>
      <c r="D21" s="9">
        <v>5.5</v>
      </c>
      <c r="E21" s="21">
        <f t="shared" si="2"/>
        <v>1</v>
      </c>
    </row>
    <row r="22" ht="30.95" customHeight="1" spans="1:5">
      <c r="A22" s="15"/>
      <c r="B22" s="12" t="s">
        <v>12</v>
      </c>
      <c r="C22" s="9">
        <f>4+2</f>
        <v>6</v>
      </c>
      <c r="D22" s="9">
        <v>6</v>
      </c>
      <c r="E22" s="21">
        <f t="shared" si="2"/>
        <v>1</v>
      </c>
    </row>
    <row r="23" ht="30.95" customHeight="1" spans="1:5">
      <c r="A23" s="16"/>
      <c r="B23" s="13" t="s">
        <v>13</v>
      </c>
      <c r="C23" s="9">
        <f>SUM(C21:C22)</f>
        <v>11.5</v>
      </c>
      <c r="D23" s="9">
        <f>SUM(D21:D22)</f>
        <v>11.5</v>
      </c>
      <c r="E23" s="21">
        <f t="shared" ref="E23:E25" si="3">D23/C23</f>
        <v>1</v>
      </c>
    </row>
    <row r="24" ht="30.95" customHeight="1" spans="1:5">
      <c r="A24" s="9" t="s">
        <v>24</v>
      </c>
      <c r="B24" s="12" t="s">
        <v>22</v>
      </c>
      <c r="C24" s="9">
        <v>3.3</v>
      </c>
      <c r="D24" s="9">
        <v>3.3</v>
      </c>
      <c r="E24" s="21">
        <f t="shared" si="3"/>
        <v>1</v>
      </c>
    </row>
    <row r="25" ht="30.95" customHeight="1" spans="1:5">
      <c r="A25" s="17" t="s">
        <v>25</v>
      </c>
      <c r="B25" s="18"/>
      <c r="C25" s="9">
        <f>C9+C17+C13+C20+C23+C24</f>
        <v>1727.756</v>
      </c>
      <c r="D25" s="9">
        <f>D9+D17+D13+D20+D23+D24</f>
        <v>1723.336</v>
      </c>
      <c r="E25" s="21">
        <f t="shared" si="3"/>
        <v>0.997441768397852</v>
      </c>
    </row>
    <row r="26" customHeight="1" spans="4:4">
      <c r="D26" s="19"/>
    </row>
  </sheetData>
  <mergeCells count="7">
    <mergeCell ref="A1:E1"/>
    <mergeCell ref="A25:B25"/>
    <mergeCell ref="A4:A9"/>
    <mergeCell ref="A10:A13"/>
    <mergeCell ref="A14:A17"/>
    <mergeCell ref="A18:A20"/>
    <mergeCell ref="A21:A23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portrait"/>
  <headerFooter/>
  <ignoredErrors>
    <ignoredError sqref="C20: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</dc:creator>
  <cp:lastModifiedBy>余昶</cp:lastModifiedBy>
  <dcterms:created xsi:type="dcterms:W3CDTF">2020-08-11T20:46:00Z</dcterms:created>
  <cp:lastPrinted>2021-09-10T20:12:00Z</cp:lastPrinted>
  <dcterms:modified xsi:type="dcterms:W3CDTF">2022-01-13T11:16:30Z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