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设备购置费" sheetId="3" r:id="rId1"/>
    <sheet name="党建工作经费(党校）" sheetId="13" r:id="rId2"/>
    <sheet name="党建工作经费 " sheetId="14" r:id="rId3"/>
    <sheet name="干部培训及人才工作经费" sheetId="15" r:id="rId4"/>
    <sheet name="人事管理工作经费" sheetId="16" r:id="rId5"/>
  </sheets>
  <calcPr calcId="144525"/>
</workbook>
</file>

<file path=xl/sharedStrings.xml><?xml version="1.0" encoding="utf-8"?>
<sst xmlns="http://schemas.openxmlformats.org/spreadsheetml/2006/main" count="411" uniqueCount="109">
  <si>
    <t>附件1</t>
  </si>
  <si>
    <t>2021年绩效项目自评表</t>
  </si>
  <si>
    <t>项目名称</t>
  </si>
  <si>
    <t>设备购置费</t>
  </si>
  <si>
    <t>项目金额</t>
  </si>
  <si>
    <t>主管部门</t>
  </si>
  <si>
    <t>1201003 深圳市大鹏新区组织人事局</t>
  </si>
  <si>
    <t>实施单位</t>
  </si>
  <si>
    <t>中共深圳市大鹏新区工作委员会党校（深圳市大鹏新区行政学院、深圳市大鹏新区社会主义学院）</t>
  </si>
  <si>
    <t>项目资金（元）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</si>
  <si>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</si>
  <si>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</si>
  <si>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</si>
  <si>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</si>
  <si>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</si>
  <si>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</si>
  <si>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</si>
  <si>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</si>
  <si>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</si>
  <si>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上年结转资金</t>
  </si>
  <si>
    <t>其他资金</t>
  </si>
  <si>
    <t>年度总体目标</t>
  </si>
  <si>
    <t>预期目标</t>
  </si>
  <si>
    <r>
      <t>*</t>
    </r>
    <r>
      <rPr>
        <sz val="11"/>
        <color theme="1"/>
        <rFont val="微软雅黑"/>
        <charset val="134"/>
      </rPr>
      <t>实际完成情况</t>
    </r>
  </si>
  <si>
    <t>通过设备的购置，提高单位工作环境及工作人员效率。</t>
  </si>
  <si>
    <t>完成了采购设备的预期指标，验收合格率、成本控制率均为100%，有效提高了单位工作环境及工作人员效率。</t>
  </si>
  <si>
    <t>年度绩效指标</t>
  </si>
  <si>
    <t>一级指标</t>
  </si>
  <si>
    <t>二级指标</t>
  </si>
  <si>
    <t>三级指标</t>
  </si>
  <si>
    <t>年度指标值</t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</si>
  <si>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实际完成值</t>
    </r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</si>
  <si>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分值</t>
    </r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</si>
  <si>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得分</t>
    </r>
  </si>
  <si>
    <t>偏差原因分析及改进措施</t>
  </si>
  <si>
    <t>产出指标
（50分）</t>
  </si>
  <si>
    <t>数量指标</t>
  </si>
  <si>
    <t>采购设备批次</t>
  </si>
  <si>
    <t>≥1批</t>
  </si>
  <si>
    <t>5批</t>
  </si>
  <si>
    <t>偏差原因:前期数量无法准确预估，以实际数量为准。改进措施：加强绩效目标管理，避免绩效目标与实际完成情况有偏差。</t>
  </si>
  <si>
    <t>质量指标</t>
  </si>
  <si>
    <t>设备验收达标率</t>
  </si>
  <si>
    <t>100%</t>
  </si>
  <si>
    <t>时效指标</t>
  </si>
  <si>
    <t>设备购置及时率</t>
  </si>
  <si>
    <t>成本指标</t>
  </si>
  <si>
    <t>成本控制率</t>
  </si>
  <si>
    <t>效益指标
（40分）</t>
  </si>
  <si>
    <t>经济效益指标</t>
  </si>
  <si>
    <t>无</t>
  </si>
  <si>
    <t>社会效益指标</t>
  </si>
  <si>
    <t>单位工作环境及工作人员效率</t>
  </si>
  <si>
    <t>有效提高</t>
  </si>
  <si>
    <t>生态效益指标</t>
  </si>
  <si>
    <t>满意度指标</t>
  </si>
  <si>
    <t>单位人员满意度</t>
  </si>
  <si>
    <t>总分</t>
  </si>
  <si>
    <t>党建工作经费</t>
  </si>
  <si>
    <t>通过组织党员培训，提高党性认识，促进党员凝聚力</t>
  </si>
  <si>
    <t>项目全年完成党员干部培训6910人，培训合格率100%，并已按计划完成本年支付，有效提高了党性认识，促进了党员凝聚力。</t>
  </si>
  <si>
    <t>党员干部教育培训人数</t>
  </si>
  <si>
    <t>≥1800人</t>
  </si>
  <si>
    <t>6910人</t>
  </si>
  <si>
    <t>偏差原因：前期数量无法准确预估，以实际数量为准。改进措施：加强绩效目标管理，避免绩效目标与实际完成情况有偏差。</t>
  </si>
  <si>
    <t>党员干部教育培训合格率</t>
  </si>
  <si>
    <t>≥90%</t>
  </si>
  <si>
    <t>党员干部教育培训及时率</t>
  </si>
  <si>
    <t>党性认识</t>
  </si>
  <si>
    <t>党员凝聚力</t>
  </si>
  <si>
    <t>有效促进</t>
  </si>
  <si>
    <t>受教育党员干部满意度</t>
  </si>
  <si>
    <t>1201003001 深圳市大鹏新区组织人事局</t>
  </si>
  <si>
    <t>完成年度党员代表选举、党建工作宣传、基层党组织书记后备队伍培训。</t>
  </si>
  <si>
    <t>完成了培训人数的预期指标，人员到场率、成本控制率均为100%，有效提高了党员党性。</t>
  </si>
  <si>
    <t>培训人数</t>
  </si>
  <si>
    <t>≥20人</t>
  </si>
  <si>
    <t>494</t>
  </si>
  <si>
    <t>培训人员到场率</t>
  </si>
  <si>
    <t>开展培训活动及时率</t>
  </si>
  <si>
    <t>481685元</t>
  </si>
  <si>
    <t>党员党性</t>
  </si>
  <si>
    <t>培训人员满意度</t>
  </si>
  <si>
    <t>干部培训及人才工作经费</t>
  </si>
  <si>
    <r>
      <rPr>
        <sz val="11"/>
        <color rgb="FFFF0000"/>
        <rFont val="微软雅黑"/>
        <charset val="134"/>
      </rPr>
      <t>*</t>
    </r>
    <r>
      <rPr>
        <sz val="11"/>
        <color theme="1"/>
        <rFont val="微软雅黑"/>
        <charset val="134"/>
      </rPr>
      <t>实际完成情况</t>
    </r>
  </si>
  <si>
    <t>按照2021年工作计划，开展深圳建设中国特色社会主义先行示范区相关培训；河源、巴马对口帮扶地区干部交流培训。新区领导干部根据市委组织部相关通知文件</t>
  </si>
  <si>
    <t>完成了培训3次，培训开展及时率、成本控制率均为100%，有效提高了党员干部党性。</t>
  </si>
  <si>
    <t>培训次数</t>
  </si>
  <si>
    <t>&gt;2场次</t>
  </si>
  <si>
    <t>3</t>
  </si>
  <si>
    <t>培训内容与需求匹配性</t>
  </si>
  <si>
    <t>培训开展及时率</t>
  </si>
  <si>
    <t>214134元</t>
  </si>
  <si>
    <t>党员干部党性</t>
  </si>
  <si>
    <t>参与培训党员干部等满意度</t>
  </si>
  <si>
    <t>人事管理工作经费</t>
  </si>
  <si>
    <t>按照2021年工作计划，完成新区公开招聘专业技术岗位工作人员、公开招聘高校应届毕业生、党务及社区专职工作者招聘等人员招考及人事管理工作。</t>
  </si>
  <si>
    <t>公开招聘27人，考务费准确发放率、招聘计划完成及时率、成本控制率均为100%，有效提升了人才储备。</t>
  </si>
  <si>
    <t>公开招聘人员数量</t>
  </si>
  <si>
    <t>≥10人</t>
  </si>
  <si>
    <t>27</t>
  </si>
  <si>
    <t>考务费准确发放率</t>
  </si>
  <si>
    <t>招聘计划完成及时率</t>
  </si>
  <si>
    <t>1515565.3元</t>
  </si>
  <si>
    <t>人才储备</t>
  </si>
  <si>
    <t>有效提升</t>
  </si>
  <si>
    <t>考生投诉率</t>
  </si>
  <si>
    <t>≤10%</t>
  </si>
  <si>
    <t>0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</si>
</sst>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b/>
      <sz val="14"/>
      <color theme="1"/>
      <name val="微软雅黑"/>
      <charset val="134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FF0000"/>
      <name val="微软雅黑"/>
      <charset val="134"/>
    </font>
    <font>
      <sz val="11"/>
      <name val="等线"/>
      <charset val="134"/>
      <scheme val="minor"/>
    </font>
    <font>
      <sz val="16"/>
      <name val="黑体"/>
      <charset val="134"/>
    </font>
    <font>
      <b/>
      <sz val="14"/>
      <name val="微软雅黑"/>
      <charset val="134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8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9" fillId="21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27" borderId="1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7" fillId="13" borderId="13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4" borderId="14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9" borderId="12" applyNumberFormat="0" applyFon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79">
    <xf numFmtId="0" fontId="0" fillId="0" borderId="0" xfId="0"/>
    <xf numFmtId="0" fontId="1" fillId="0" borderId="0" xfId="0" applyFont="1" applyFill="1"/>
    <xf numFmtId="0" fontId="0" fillId="0" borderId="0" xfId="0" applyFill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center"/>
    </xf>
    <xf numFmtId="0" fontId="3" fillId="0" borderId="2" xfId="0" applyFont="1" applyFill="1" applyBorder="1"/>
    <xf numFmtId="0" fontId="0" fillId="0" borderId="0" xfId="0" applyAlignment="1">
      <alignment vertical="top"/>
    </xf>
    <xf numFmtId="0" fontId="3" fillId="0" borderId="7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right" vertical="center"/>
    </xf>
    <xf numFmtId="0" fontId="3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left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177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left" vertical="top"/>
    </xf>
    <xf numFmtId="0" fontId="5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left" vertical="top" wrapText="1"/>
    </xf>
    <xf numFmtId="0" fontId="6" fillId="0" borderId="0" xfId="0" applyFont="1" applyFill="1"/>
    <xf numFmtId="0" fontId="7" fillId="0" borderId="0" xfId="0" applyFont="1" applyFill="1"/>
    <xf numFmtId="0" fontId="8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vertical="center" wrapText="1"/>
    </xf>
    <xf numFmtId="49" fontId="4" fillId="0" borderId="2" xfId="0" applyNumberFormat="1" applyFont="1" applyFill="1" applyBorder="1" applyAlignment="1">
      <alignment horizontal="left" vertical="center"/>
    </xf>
    <xf numFmtId="49" fontId="4" fillId="0" borderId="5" xfId="0" applyNumberFormat="1" applyFont="1" applyFill="1" applyBorder="1" applyAlignment="1">
      <alignment horizontal="center" vertical="center"/>
    </xf>
    <xf numFmtId="49" fontId="4" fillId="0" borderId="8" xfId="0" applyNumberFormat="1" applyFont="1" applyFill="1" applyBorder="1" applyAlignment="1">
      <alignment horizontal="center" vertical="center"/>
    </xf>
    <xf numFmtId="0" fontId="4" fillId="0" borderId="2" xfId="0" applyFont="1" applyFill="1" applyBorder="1"/>
    <xf numFmtId="0" fontId="6" fillId="0" borderId="0" xfId="0" applyFont="1" applyFill="1" applyAlignment="1">
      <alignment vertical="top"/>
    </xf>
    <xf numFmtId="0" fontId="4" fillId="0" borderId="7" xfId="0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right" vertical="center"/>
    </xf>
    <xf numFmtId="0" fontId="4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9" fontId="4" fillId="0" borderId="2" xfId="0" applyNumberFormat="1" applyFont="1" applyFill="1" applyBorder="1" applyAlignment="1">
      <alignment horizontal="center" vertical="center"/>
    </xf>
    <xf numFmtId="43" fontId="4" fillId="0" borderId="2" xfId="32" applyFont="1" applyFill="1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top" wrapText="1"/>
    </xf>
    <xf numFmtId="49" fontId="4" fillId="0" borderId="2" xfId="0" applyNumberFormat="1" applyFont="1" applyFill="1" applyBorder="1" applyAlignment="1">
      <alignment horizontal="left" vertical="top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"/>
  <sheetViews>
    <sheetView tabSelected="1" workbookViewId="0">
      <selection activeCell="F10" sqref="F10:I10"/>
    </sheetView>
  </sheetViews>
  <sheetFormatPr defaultColWidth="9" defaultRowHeight="13.5"/>
  <cols>
    <col min="1" max="1" width="9" style="40"/>
    <col min="2" max="2" width="12.6" style="40" customWidth="1"/>
    <col min="3" max="3" width="15.6" style="40" customWidth="1"/>
    <col min="4" max="4" width="31.4666666666667" style="40" customWidth="1"/>
    <col min="5" max="6" width="12.6" style="40" customWidth="1"/>
    <col min="7" max="7" width="6.6" style="40" customWidth="1"/>
    <col min="8" max="8" width="8.8" style="40" customWidth="1"/>
    <col min="9" max="9" width="31.8666666666667" style="40" customWidth="1"/>
    <col min="10" max="16384" width="9" style="40"/>
  </cols>
  <sheetData>
    <row r="1" ht="20.25" spans="1:1">
      <c r="A1" s="41" t="s">
        <v>0</v>
      </c>
    </row>
    <row r="2" ht="27" customHeight="1" spans="1:9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3" spans="1:9">
      <c r="A3" s="43" t="s">
        <v>2</v>
      </c>
      <c r="B3" s="44" t="s">
        <v>3</v>
      </c>
      <c r="C3" s="45"/>
      <c r="D3" s="45"/>
      <c r="E3" s="67"/>
      <c r="F3" s="43" t="s">
        <v>4</v>
      </c>
      <c r="G3" s="46">
        <v>40000</v>
      </c>
      <c r="H3" s="46"/>
      <c r="I3" s="46"/>
    </row>
    <row r="4" ht="43.05" customHeight="1" spans="1:9">
      <c r="A4" s="43" t="s">
        <v>5</v>
      </c>
      <c r="B4" s="44" t="s">
        <v>6</v>
      </c>
      <c r="C4" s="45"/>
      <c r="D4" s="45"/>
      <c r="E4" s="67"/>
      <c r="F4" s="43" t="s">
        <v>7</v>
      </c>
      <c r="G4" s="55" t="s">
        <v>8</v>
      </c>
      <c r="H4" s="55"/>
      <c r="I4" s="55"/>
    </row>
    <row r="5" spans="1:9">
      <c r="A5" s="47" t="s">
        <v>9</v>
      </c>
      <c r="B5" s="48"/>
      <c r="C5" s="48"/>
      <c r="D5" s="46" t="s">
        <v>10</v>
      </c>
      <c r="E5" s="46" t="s">
        <v>11</v>
      </c>
      <c r="F5" s="46" t="s">
        <v>12</v>
      </c>
      <c r="G5" s="46" t="s">
        <v>13</v>
      </c>
      <c r="H5" s="46" t="s">
        <v>14</v>
      </c>
      <c r="I5" s="46" t="s">
        <v>15</v>
      </c>
    </row>
    <row r="6" spans="1:9">
      <c r="A6" s="49"/>
      <c r="B6" s="46" t="s">
        <v>16</v>
      </c>
      <c r="C6" s="46"/>
      <c r="D6" s="50">
        <v>40000</v>
      </c>
      <c r="E6" s="50">
        <v>40000</v>
      </c>
      <c r="F6" s="50">
        <v>40000</v>
      </c>
      <c r="G6" s="68">
        <v>10</v>
      </c>
      <c r="H6" s="69">
        <f>F6/E6</f>
        <v>1</v>
      </c>
      <c r="I6" s="76">
        <f>G6*H6</f>
        <v>10</v>
      </c>
    </row>
    <row r="7" spans="1:9">
      <c r="A7" s="49"/>
      <c r="B7" s="51" t="s">
        <v>17</v>
      </c>
      <c r="C7" s="52"/>
      <c r="D7" s="50">
        <v>40000</v>
      </c>
      <c r="E7" s="50">
        <v>40000</v>
      </c>
      <c r="F7" s="50">
        <v>40000</v>
      </c>
      <c r="G7" s="43" t="s">
        <v>18</v>
      </c>
      <c r="H7" s="69">
        <f>F7/E7</f>
        <v>1</v>
      </c>
      <c r="I7" s="43" t="s">
        <v>18</v>
      </c>
    </row>
    <row r="8" spans="1:9">
      <c r="A8" s="49"/>
      <c r="B8" s="51" t="s">
        <v>19</v>
      </c>
      <c r="C8" s="52"/>
      <c r="D8" s="50"/>
      <c r="E8" s="50"/>
      <c r="F8" s="50"/>
      <c r="G8" s="43" t="s">
        <v>18</v>
      </c>
      <c r="H8" s="50"/>
      <c r="I8" s="43" t="s">
        <v>18</v>
      </c>
    </row>
    <row r="9" spans="1:9">
      <c r="A9" s="53"/>
      <c r="B9" s="54" t="s">
        <v>20</v>
      </c>
      <c r="C9" s="54"/>
      <c r="D9" s="50"/>
      <c r="E9" s="50"/>
      <c r="F9" s="50"/>
      <c r="G9" s="43" t="s">
        <v>18</v>
      </c>
      <c r="H9" s="50"/>
      <c r="I9" s="43" t="s">
        <v>18</v>
      </c>
    </row>
    <row r="10" spans="1:9">
      <c r="A10" s="55" t="s">
        <v>21</v>
      </c>
      <c r="B10" s="56" t="s">
        <v>22</v>
      </c>
      <c r="C10" s="57"/>
      <c r="D10" s="57"/>
      <c r="E10" s="70"/>
      <c r="F10" s="38" t="s">
        <v>23</v>
      </c>
      <c r="G10" s="4"/>
      <c r="H10" s="4"/>
      <c r="I10" s="4"/>
    </row>
    <row r="11" ht="52.5" customHeight="1" spans="1:9">
      <c r="A11" s="55"/>
      <c r="B11" s="58" t="s">
        <v>24</v>
      </c>
      <c r="C11" s="59"/>
      <c r="D11" s="59"/>
      <c r="E11" s="71"/>
      <c r="F11" s="72" t="s">
        <v>25</v>
      </c>
      <c r="G11" s="72"/>
      <c r="H11" s="72"/>
      <c r="I11" s="72"/>
    </row>
    <row r="12" ht="20.25" customHeight="1" spans="1:9">
      <c r="A12" s="55" t="s">
        <v>26</v>
      </c>
      <c r="B12" s="60" t="s">
        <v>27</v>
      </c>
      <c r="C12" s="60" t="s">
        <v>28</v>
      </c>
      <c r="D12" s="46" t="s">
        <v>29</v>
      </c>
      <c r="E12" s="46" t="s">
        <v>30</v>
      </c>
      <c r="F12" s="9" t="s">
        <v>31</v>
      </c>
      <c r="G12" s="9" t="s">
        <v>32</v>
      </c>
      <c r="H12" s="9" t="s">
        <v>33</v>
      </c>
      <c r="I12" s="46" t="s">
        <v>34</v>
      </c>
    </row>
    <row r="13" ht="71" customHeight="1" spans="1:9">
      <c r="A13" s="61"/>
      <c r="B13" s="23" t="s">
        <v>35</v>
      </c>
      <c r="C13" s="24" t="s">
        <v>36</v>
      </c>
      <c r="D13" s="62" t="s">
        <v>37</v>
      </c>
      <c r="E13" s="24" t="s">
        <v>38</v>
      </c>
      <c r="F13" s="24" t="s">
        <v>39</v>
      </c>
      <c r="G13" s="73">
        <v>20</v>
      </c>
      <c r="H13" s="73">
        <v>19</v>
      </c>
      <c r="I13" s="77" t="s">
        <v>40</v>
      </c>
    </row>
    <row r="14" ht="19.5" customHeight="1" spans="1:9">
      <c r="A14" s="61"/>
      <c r="B14" s="23" t="s">
        <v>35</v>
      </c>
      <c r="C14" s="24" t="s">
        <v>41</v>
      </c>
      <c r="D14" s="62" t="s">
        <v>42</v>
      </c>
      <c r="E14" s="24" t="s">
        <v>43</v>
      </c>
      <c r="F14" s="24" t="s">
        <v>43</v>
      </c>
      <c r="G14" s="73">
        <v>10</v>
      </c>
      <c r="H14" s="73">
        <v>10</v>
      </c>
      <c r="I14" s="78"/>
    </row>
    <row r="15" ht="19.5" customHeight="1" spans="1:9">
      <c r="A15" s="61"/>
      <c r="B15" s="23" t="s">
        <v>35</v>
      </c>
      <c r="C15" s="24" t="s">
        <v>44</v>
      </c>
      <c r="D15" s="62" t="s">
        <v>45</v>
      </c>
      <c r="E15" s="24" t="s">
        <v>43</v>
      </c>
      <c r="F15" s="24" t="s">
        <v>43</v>
      </c>
      <c r="G15" s="73">
        <v>10</v>
      </c>
      <c r="H15" s="73">
        <v>10</v>
      </c>
      <c r="I15" s="78"/>
    </row>
    <row r="16" ht="19.5" customHeight="1" spans="1:9">
      <c r="A16" s="61"/>
      <c r="B16" s="23" t="s">
        <v>35</v>
      </c>
      <c r="C16" s="24" t="s">
        <v>46</v>
      </c>
      <c r="D16" s="62" t="s">
        <v>47</v>
      </c>
      <c r="E16" s="24" t="s">
        <v>43</v>
      </c>
      <c r="F16" s="24" t="s">
        <v>43</v>
      </c>
      <c r="G16" s="73">
        <v>10</v>
      </c>
      <c r="H16" s="73">
        <v>10</v>
      </c>
      <c r="I16" s="78"/>
    </row>
    <row r="17" ht="19.5" customHeight="1" spans="1:9">
      <c r="A17" s="61"/>
      <c r="B17" s="23" t="s">
        <v>48</v>
      </c>
      <c r="C17" s="24" t="s">
        <v>49</v>
      </c>
      <c r="D17" s="24" t="s">
        <v>50</v>
      </c>
      <c r="E17" s="24" t="s">
        <v>50</v>
      </c>
      <c r="F17" s="24" t="s">
        <v>50</v>
      </c>
      <c r="G17" s="73">
        <v>0</v>
      </c>
      <c r="H17" s="73">
        <v>0</v>
      </c>
      <c r="I17" s="78"/>
    </row>
    <row r="18" ht="19.5" customHeight="1" spans="1:9">
      <c r="A18" s="61"/>
      <c r="B18" s="23" t="s">
        <v>48</v>
      </c>
      <c r="C18" s="24" t="s">
        <v>51</v>
      </c>
      <c r="D18" s="62" t="s">
        <v>52</v>
      </c>
      <c r="E18" s="24" t="s">
        <v>53</v>
      </c>
      <c r="F18" s="24" t="s">
        <v>53</v>
      </c>
      <c r="G18" s="73">
        <v>30</v>
      </c>
      <c r="H18" s="73">
        <v>30</v>
      </c>
      <c r="I18" s="77"/>
    </row>
    <row r="19" ht="19.5" customHeight="1" spans="1:9">
      <c r="A19" s="61"/>
      <c r="B19" s="23" t="s">
        <v>48</v>
      </c>
      <c r="C19" s="24" t="s">
        <v>54</v>
      </c>
      <c r="D19" s="24" t="s">
        <v>50</v>
      </c>
      <c r="E19" s="24" t="s">
        <v>50</v>
      </c>
      <c r="F19" s="24" t="s">
        <v>50</v>
      </c>
      <c r="G19" s="73">
        <v>0</v>
      </c>
      <c r="H19" s="73">
        <v>0</v>
      </c>
      <c r="I19" s="78"/>
    </row>
    <row r="20" ht="19.5" customHeight="1" spans="1:9">
      <c r="A20" s="61"/>
      <c r="B20" s="23" t="s">
        <v>48</v>
      </c>
      <c r="C20" s="24" t="s">
        <v>55</v>
      </c>
      <c r="D20" s="62" t="s">
        <v>56</v>
      </c>
      <c r="E20" s="24" t="s">
        <v>43</v>
      </c>
      <c r="F20" s="24" t="s">
        <v>43</v>
      </c>
      <c r="G20" s="73">
        <v>10</v>
      </c>
      <c r="H20" s="73">
        <v>10</v>
      </c>
      <c r="I20" s="78"/>
    </row>
    <row r="21" ht="16.5" customHeight="1" spans="1:9">
      <c r="A21" s="65"/>
      <c r="B21" s="56" t="s">
        <v>57</v>
      </c>
      <c r="C21" s="57"/>
      <c r="D21" s="57"/>
      <c r="E21" s="57"/>
      <c r="F21" s="70"/>
      <c r="G21" s="65">
        <f ca="1">G6+SUM(INDIRECT("G12:G"&amp;ROW()-1))</f>
        <v>100</v>
      </c>
      <c r="H21" s="46">
        <f ca="1">I6+SUM(INDIRECT("H12:H"&amp;ROW()-1))</f>
        <v>99</v>
      </c>
      <c r="I21" s="43" t="s">
        <v>18</v>
      </c>
    </row>
    <row r="22" ht="14.25" customHeight="1" spans="2:9">
      <c r="B22" s="66"/>
      <c r="C22" s="66"/>
      <c r="D22" s="66"/>
      <c r="E22" s="66"/>
      <c r="F22" s="66"/>
      <c r="G22" s="66"/>
      <c r="H22" s="66"/>
      <c r="I22" s="66"/>
    </row>
    <row r="23" ht="14.25" customHeight="1" spans="2:9">
      <c r="B23" s="66"/>
      <c r="C23" s="66"/>
      <c r="D23" s="66"/>
      <c r="E23" s="66"/>
      <c r="F23" s="66"/>
      <c r="G23" s="66"/>
      <c r="H23" s="66"/>
      <c r="I23" s="66"/>
    </row>
    <row r="24" ht="14.25" customHeight="1" spans="2:9">
      <c r="B24" s="66"/>
      <c r="C24" s="66"/>
      <c r="D24" s="66"/>
      <c r="E24" s="66"/>
      <c r="F24" s="66"/>
      <c r="G24" s="66"/>
      <c r="H24" s="66"/>
      <c r="I24" s="66"/>
    </row>
  </sheetData>
  <mergeCells count="20">
    <mergeCell ref="A2:I2"/>
    <mergeCell ref="B3:E3"/>
    <mergeCell ref="G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B21:F21"/>
    <mergeCell ref="A5:A9"/>
    <mergeCell ref="A10:A11"/>
    <mergeCell ref="A12:A20"/>
    <mergeCell ref="B13:B16"/>
    <mergeCell ref="B17:B20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96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5"/>
  <sheetViews>
    <sheetView workbookViewId="0">
      <selection activeCell="F10" sqref="F10:I10"/>
    </sheetView>
  </sheetViews>
  <sheetFormatPr defaultColWidth="9" defaultRowHeight="13.5"/>
  <cols>
    <col min="1" max="1" width="9" style="40"/>
    <col min="2" max="2" width="12.6" style="40" customWidth="1"/>
    <col min="3" max="3" width="15.6" style="40" customWidth="1"/>
    <col min="4" max="4" width="25.4666666666667" style="40" customWidth="1"/>
    <col min="5" max="6" width="12.6" style="40" customWidth="1"/>
    <col min="7" max="7" width="6.6" style="40" customWidth="1"/>
    <col min="8" max="8" width="8.8" style="40" customWidth="1"/>
    <col min="9" max="9" width="31.8666666666667" style="40" customWidth="1"/>
    <col min="10" max="16384" width="9" style="40"/>
  </cols>
  <sheetData>
    <row r="1" ht="20.25" spans="1:1">
      <c r="A1" s="41" t="s">
        <v>0</v>
      </c>
    </row>
    <row r="2" ht="27" customHeight="1" spans="1:9">
      <c r="A2" s="42" t="s">
        <v>1</v>
      </c>
      <c r="B2" s="42"/>
      <c r="C2" s="42"/>
      <c r="D2" s="42"/>
      <c r="E2" s="42"/>
      <c r="F2" s="42"/>
      <c r="G2" s="42"/>
      <c r="H2" s="42"/>
      <c r="I2" s="42"/>
    </row>
    <row r="3" spans="1:9">
      <c r="A3" s="43" t="s">
        <v>2</v>
      </c>
      <c r="B3" s="44" t="s">
        <v>58</v>
      </c>
      <c r="C3" s="45"/>
      <c r="D3" s="45"/>
      <c r="E3" s="67"/>
      <c r="F3" s="43" t="s">
        <v>4</v>
      </c>
      <c r="G3" s="46">
        <v>430000</v>
      </c>
      <c r="H3" s="46"/>
      <c r="I3" s="46"/>
    </row>
    <row r="4" ht="43.05" customHeight="1" spans="1:9">
      <c r="A4" s="46" t="s">
        <v>5</v>
      </c>
      <c r="B4" s="44" t="s">
        <v>6</v>
      </c>
      <c r="C4" s="45"/>
      <c r="D4" s="45"/>
      <c r="E4" s="67"/>
      <c r="F4" s="46" t="s">
        <v>7</v>
      </c>
      <c r="G4" s="55" t="s">
        <v>8</v>
      </c>
      <c r="H4" s="55"/>
      <c r="I4" s="55"/>
    </row>
    <row r="5" spans="1:9">
      <c r="A5" s="47" t="s">
        <v>9</v>
      </c>
      <c r="B5" s="48"/>
      <c r="C5" s="48"/>
      <c r="D5" s="46" t="s">
        <v>10</v>
      </c>
      <c r="E5" s="46" t="s">
        <v>11</v>
      </c>
      <c r="F5" s="46" t="s">
        <v>12</v>
      </c>
      <c r="G5" s="46" t="s">
        <v>13</v>
      </c>
      <c r="H5" s="46" t="s">
        <v>14</v>
      </c>
      <c r="I5" s="46" t="s">
        <v>15</v>
      </c>
    </row>
    <row r="6" spans="1:9">
      <c r="A6" s="49"/>
      <c r="B6" s="46" t="s">
        <v>16</v>
      </c>
      <c r="C6" s="46"/>
      <c r="D6" s="50">
        <v>320000</v>
      </c>
      <c r="E6" s="50">
        <v>430000</v>
      </c>
      <c r="F6" s="50">
        <v>430000</v>
      </c>
      <c r="G6" s="68">
        <v>10</v>
      </c>
      <c r="H6" s="69">
        <f>F6/E6</f>
        <v>1</v>
      </c>
      <c r="I6" s="76">
        <f>G6*H6</f>
        <v>10</v>
      </c>
    </row>
    <row r="7" spans="1:9">
      <c r="A7" s="49"/>
      <c r="B7" s="51" t="s">
        <v>17</v>
      </c>
      <c r="C7" s="52"/>
      <c r="D7" s="50">
        <v>320000</v>
      </c>
      <c r="E7" s="50">
        <v>430000</v>
      </c>
      <c r="F7" s="50">
        <v>430000</v>
      </c>
      <c r="G7" s="43" t="s">
        <v>18</v>
      </c>
      <c r="H7" s="69">
        <f>F7/E7</f>
        <v>1</v>
      </c>
      <c r="I7" s="43" t="s">
        <v>18</v>
      </c>
    </row>
    <row r="8" spans="1:9">
      <c r="A8" s="49"/>
      <c r="B8" s="51" t="s">
        <v>19</v>
      </c>
      <c r="C8" s="52"/>
      <c r="D8" s="50"/>
      <c r="E8" s="50"/>
      <c r="F8" s="50"/>
      <c r="G8" s="43" t="s">
        <v>18</v>
      </c>
      <c r="H8" s="50"/>
      <c r="I8" s="43" t="s">
        <v>18</v>
      </c>
    </row>
    <row r="9" spans="1:9">
      <c r="A9" s="53"/>
      <c r="B9" s="54" t="s">
        <v>20</v>
      </c>
      <c r="C9" s="54"/>
      <c r="D9" s="50"/>
      <c r="E9" s="50"/>
      <c r="F9" s="50"/>
      <c r="G9" s="43" t="s">
        <v>18</v>
      </c>
      <c r="H9" s="50"/>
      <c r="I9" s="43" t="s">
        <v>18</v>
      </c>
    </row>
    <row r="10" spans="1:9">
      <c r="A10" s="55" t="s">
        <v>21</v>
      </c>
      <c r="B10" s="56" t="s">
        <v>22</v>
      </c>
      <c r="C10" s="57"/>
      <c r="D10" s="57"/>
      <c r="E10" s="70"/>
      <c r="F10" s="38" t="s">
        <v>23</v>
      </c>
      <c r="G10" s="4"/>
      <c r="H10" s="4"/>
      <c r="I10" s="4"/>
    </row>
    <row r="11" ht="52.5" customHeight="1" spans="1:9">
      <c r="A11" s="55"/>
      <c r="B11" s="58" t="s">
        <v>59</v>
      </c>
      <c r="C11" s="59"/>
      <c r="D11" s="59"/>
      <c r="E11" s="71"/>
      <c r="F11" s="72" t="s">
        <v>60</v>
      </c>
      <c r="G11" s="72"/>
      <c r="H11" s="72"/>
      <c r="I11" s="72"/>
    </row>
    <row r="12" ht="21.75" customHeight="1" spans="1:9">
      <c r="A12" s="55" t="s">
        <v>26</v>
      </c>
      <c r="B12" s="60" t="s">
        <v>27</v>
      </c>
      <c r="C12" s="60" t="s">
        <v>28</v>
      </c>
      <c r="D12" s="46" t="s">
        <v>29</v>
      </c>
      <c r="E12" s="46" t="s">
        <v>30</v>
      </c>
      <c r="F12" s="9" t="s">
        <v>31</v>
      </c>
      <c r="G12" s="9" t="s">
        <v>32</v>
      </c>
      <c r="H12" s="9" t="s">
        <v>33</v>
      </c>
      <c r="I12" s="46" t="s">
        <v>34</v>
      </c>
    </row>
    <row r="13" ht="65.65" customHeight="1" spans="1:9">
      <c r="A13" s="61"/>
      <c r="B13" s="23" t="s">
        <v>35</v>
      </c>
      <c r="C13" s="24" t="s">
        <v>36</v>
      </c>
      <c r="D13" s="62" t="s">
        <v>61</v>
      </c>
      <c r="E13" s="24" t="s">
        <v>62</v>
      </c>
      <c r="F13" s="24" t="s">
        <v>63</v>
      </c>
      <c r="G13" s="73">
        <v>20</v>
      </c>
      <c r="H13" s="73">
        <v>19</v>
      </c>
      <c r="I13" s="77" t="s">
        <v>64</v>
      </c>
    </row>
    <row r="14" ht="19.5" customHeight="1" spans="1:9">
      <c r="A14" s="61"/>
      <c r="B14" s="23" t="s">
        <v>35</v>
      </c>
      <c r="C14" s="24" t="s">
        <v>41</v>
      </c>
      <c r="D14" s="62" t="s">
        <v>65</v>
      </c>
      <c r="E14" s="24" t="s">
        <v>66</v>
      </c>
      <c r="F14" s="24" t="s">
        <v>43</v>
      </c>
      <c r="G14" s="73">
        <v>10</v>
      </c>
      <c r="H14" s="73">
        <v>10</v>
      </c>
      <c r="I14" s="78"/>
    </row>
    <row r="15" ht="19.5" customHeight="1" spans="1:9">
      <c r="A15" s="61"/>
      <c r="B15" s="23" t="s">
        <v>35</v>
      </c>
      <c r="C15" s="24" t="s">
        <v>44</v>
      </c>
      <c r="D15" s="62" t="s">
        <v>67</v>
      </c>
      <c r="E15" s="74">
        <v>1</v>
      </c>
      <c r="F15" s="74">
        <v>1</v>
      </c>
      <c r="G15" s="73">
        <v>10</v>
      </c>
      <c r="H15" s="73">
        <v>10</v>
      </c>
      <c r="I15" s="78"/>
    </row>
    <row r="16" ht="19.5" customHeight="1" spans="1:9">
      <c r="A16" s="61"/>
      <c r="B16" s="23" t="s">
        <v>35</v>
      </c>
      <c r="C16" s="24" t="s">
        <v>46</v>
      </c>
      <c r="D16" s="62" t="s">
        <v>47</v>
      </c>
      <c r="E16" s="74">
        <v>1</v>
      </c>
      <c r="F16" s="74">
        <v>1</v>
      </c>
      <c r="G16" s="73">
        <v>10</v>
      </c>
      <c r="H16" s="73">
        <v>10</v>
      </c>
      <c r="I16" s="78"/>
    </row>
    <row r="17" ht="19.5" customHeight="1" spans="1:9">
      <c r="A17" s="61"/>
      <c r="B17" s="23" t="s">
        <v>48</v>
      </c>
      <c r="C17" s="24" t="s">
        <v>49</v>
      </c>
      <c r="D17" s="62" t="s">
        <v>50</v>
      </c>
      <c r="E17" s="24" t="s">
        <v>50</v>
      </c>
      <c r="F17" s="24" t="s">
        <v>50</v>
      </c>
      <c r="G17" s="73">
        <v>0</v>
      </c>
      <c r="H17" s="73">
        <v>0</v>
      </c>
      <c r="I17" s="78"/>
    </row>
    <row r="18" ht="19.5" customHeight="1" spans="1:9">
      <c r="A18" s="61"/>
      <c r="B18" s="23"/>
      <c r="C18" s="63" t="s">
        <v>51</v>
      </c>
      <c r="D18" s="62" t="s">
        <v>68</v>
      </c>
      <c r="E18" s="24" t="s">
        <v>53</v>
      </c>
      <c r="F18" s="24" t="s">
        <v>53</v>
      </c>
      <c r="G18" s="73">
        <v>15</v>
      </c>
      <c r="H18" s="73">
        <v>15</v>
      </c>
      <c r="I18" s="77"/>
    </row>
    <row r="19" ht="19.5" customHeight="1" spans="1:9">
      <c r="A19" s="61"/>
      <c r="B19" s="23" t="s">
        <v>48</v>
      </c>
      <c r="C19" s="64"/>
      <c r="D19" s="62" t="s">
        <v>69</v>
      </c>
      <c r="E19" s="24" t="s">
        <v>70</v>
      </c>
      <c r="F19" s="24" t="s">
        <v>70</v>
      </c>
      <c r="G19" s="73">
        <v>15</v>
      </c>
      <c r="H19" s="73">
        <v>15</v>
      </c>
      <c r="I19" s="78"/>
    </row>
    <row r="20" ht="19.5" customHeight="1" spans="1:9">
      <c r="A20" s="61"/>
      <c r="B20" s="23" t="s">
        <v>48</v>
      </c>
      <c r="C20" s="24" t="s">
        <v>54</v>
      </c>
      <c r="D20" s="62" t="s">
        <v>50</v>
      </c>
      <c r="E20" s="24" t="s">
        <v>50</v>
      </c>
      <c r="F20" s="24" t="s">
        <v>50</v>
      </c>
      <c r="G20" s="73">
        <v>0</v>
      </c>
      <c r="H20" s="73">
        <v>0</v>
      </c>
      <c r="I20" s="78"/>
    </row>
    <row r="21" ht="19.5" customHeight="1" spans="1:9">
      <c r="A21" s="61"/>
      <c r="B21" s="23" t="s">
        <v>48</v>
      </c>
      <c r="C21" s="24" t="s">
        <v>55</v>
      </c>
      <c r="D21" s="62" t="s">
        <v>71</v>
      </c>
      <c r="E21" s="24" t="s">
        <v>66</v>
      </c>
      <c r="F21" s="24" t="s">
        <v>43</v>
      </c>
      <c r="G21" s="73">
        <v>10</v>
      </c>
      <c r="H21" s="73">
        <v>10</v>
      </c>
      <c r="I21" s="78"/>
    </row>
    <row r="22" ht="16.5" customHeight="1" spans="1:9">
      <c r="A22" s="65"/>
      <c r="B22" s="56" t="s">
        <v>57</v>
      </c>
      <c r="C22" s="57"/>
      <c r="D22" s="57"/>
      <c r="E22" s="57"/>
      <c r="F22" s="70"/>
      <c r="G22" s="65"/>
      <c r="H22" s="75">
        <f ca="1">I6+SUM(INDIRECT("H12:H"&amp;ROW()-1))</f>
        <v>99</v>
      </c>
      <c r="I22" s="43" t="s">
        <v>18</v>
      </c>
    </row>
    <row r="23" ht="14.25" customHeight="1" spans="2:9">
      <c r="B23" s="66"/>
      <c r="C23" s="66"/>
      <c r="D23" s="66"/>
      <c r="E23" s="66"/>
      <c r="F23" s="66"/>
      <c r="G23" s="66"/>
      <c r="H23" s="66"/>
      <c r="I23" s="66"/>
    </row>
    <row r="24" ht="14.25" customHeight="1" spans="2:9">
      <c r="B24" s="66"/>
      <c r="C24" s="66"/>
      <c r="D24" s="66"/>
      <c r="E24" s="66"/>
      <c r="F24" s="66"/>
      <c r="G24" s="66"/>
      <c r="H24" s="66"/>
      <c r="I24" s="66"/>
    </row>
    <row r="25" ht="14.25" customHeight="1" spans="2:9">
      <c r="B25" s="66"/>
      <c r="C25" s="66"/>
      <c r="D25" s="66"/>
      <c r="E25" s="66"/>
      <c r="F25" s="66"/>
      <c r="G25" s="66"/>
      <c r="H25" s="66"/>
      <c r="I25" s="66"/>
    </row>
  </sheetData>
  <mergeCells count="21">
    <mergeCell ref="A2:I2"/>
    <mergeCell ref="B3:E3"/>
    <mergeCell ref="G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B22:F22"/>
    <mergeCell ref="A5:A9"/>
    <mergeCell ref="A10:A11"/>
    <mergeCell ref="A12:A21"/>
    <mergeCell ref="B13:B16"/>
    <mergeCell ref="B17:B21"/>
    <mergeCell ref="C18:C19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8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2"/>
  <sheetViews>
    <sheetView zoomScale="85" zoomScaleNormal="85" workbookViewId="0">
      <selection activeCell="F12" sqref="F12:H12"/>
    </sheetView>
  </sheetViews>
  <sheetFormatPr defaultColWidth="9" defaultRowHeight="13.5"/>
  <cols>
    <col min="2" max="2" width="12.6" customWidth="1"/>
    <col min="3" max="3" width="15.6" customWidth="1"/>
    <col min="4" max="4" width="27.7333333333333" customWidth="1"/>
    <col min="5" max="6" width="19.8" customWidth="1"/>
    <col min="7" max="8" width="10.8666666666667" customWidth="1"/>
    <col min="9" max="9" width="35.6666666666667" customWidth="1"/>
  </cols>
  <sheetData>
    <row r="1" ht="20.25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5.05" customHeight="1" spans="1:9">
      <c r="A3" s="4" t="s">
        <v>2</v>
      </c>
      <c r="B3" s="5" t="s">
        <v>58</v>
      </c>
      <c r="C3" s="6"/>
      <c r="D3" s="6"/>
      <c r="E3" s="28"/>
      <c r="F3" s="4" t="s">
        <v>4</v>
      </c>
      <c r="G3" s="9">
        <v>514685</v>
      </c>
      <c r="H3" s="9"/>
      <c r="I3" s="9"/>
    </row>
    <row r="4" ht="25.05" customHeight="1" spans="1:9">
      <c r="A4" s="4" t="s">
        <v>5</v>
      </c>
      <c r="B4" s="5" t="s">
        <v>72</v>
      </c>
      <c r="C4" s="6"/>
      <c r="D4" s="6"/>
      <c r="E4" s="28"/>
      <c r="F4" s="4" t="s">
        <v>7</v>
      </c>
      <c r="G4" s="9" t="s">
        <v>72</v>
      </c>
      <c r="H4" s="9"/>
      <c r="I4" s="9"/>
    </row>
    <row r="5" ht="25.05" customHeight="1" spans="1:9">
      <c r="A5" s="7" t="s">
        <v>9</v>
      </c>
      <c r="B5" s="8"/>
      <c r="C5" s="8"/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</row>
    <row r="6" ht="25.05" customHeight="1" spans="1:9">
      <c r="A6" s="10"/>
      <c r="B6" s="9" t="s">
        <v>16</v>
      </c>
      <c r="C6" s="9"/>
      <c r="D6" s="11">
        <f t="shared" ref="D6:F6" si="0">SUM(D7:D9)</f>
        <v>570000</v>
      </c>
      <c r="E6" s="11">
        <f t="shared" si="0"/>
        <v>514685</v>
      </c>
      <c r="F6" s="11">
        <f t="shared" si="0"/>
        <v>514685</v>
      </c>
      <c r="G6" s="29">
        <v>10</v>
      </c>
      <c r="H6" s="30">
        <f>F6/E6</f>
        <v>1</v>
      </c>
      <c r="I6" s="36">
        <f>G6*H6</f>
        <v>10</v>
      </c>
    </row>
    <row r="7" ht="25.05" customHeight="1" spans="1:9">
      <c r="A7" s="10"/>
      <c r="B7" s="12" t="s">
        <v>17</v>
      </c>
      <c r="C7" s="13"/>
      <c r="D7" s="11">
        <v>570000</v>
      </c>
      <c r="E7" s="11">
        <v>514685</v>
      </c>
      <c r="F7" s="11">
        <v>514685</v>
      </c>
      <c r="G7" s="4" t="s">
        <v>18</v>
      </c>
      <c r="H7" s="11"/>
      <c r="I7" s="4" t="s">
        <v>18</v>
      </c>
    </row>
    <row r="8" ht="25.05" customHeight="1" spans="1:9">
      <c r="A8" s="10"/>
      <c r="B8" s="12" t="s">
        <v>19</v>
      </c>
      <c r="C8" s="13"/>
      <c r="D8" s="11"/>
      <c r="E8" s="11"/>
      <c r="F8" s="11"/>
      <c r="G8" s="4" t="s">
        <v>18</v>
      </c>
      <c r="H8" s="11"/>
      <c r="I8" s="4" t="s">
        <v>18</v>
      </c>
    </row>
    <row r="9" ht="25.05" customHeight="1" spans="1:9">
      <c r="A9" s="14"/>
      <c r="B9" s="15" t="s">
        <v>20</v>
      </c>
      <c r="C9" s="15"/>
      <c r="D9" s="11"/>
      <c r="E9" s="11"/>
      <c r="F9" s="11"/>
      <c r="G9" s="4" t="s">
        <v>18</v>
      </c>
      <c r="H9" s="11"/>
      <c r="I9" s="4" t="s">
        <v>18</v>
      </c>
    </row>
    <row r="10" ht="25.05" customHeight="1" spans="1:9">
      <c r="A10" s="16" t="s">
        <v>21</v>
      </c>
      <c r="B10" s="17" t="s">
        <v>22</v>
      </c>
      <c r="C10" s="18"/>
      <c r="D10" s="18"/>
      <c r="E10" s="31"/>
      <c r="F10" s="38" t="s">
        <v>23</v>
      </c>
      <c r="G10" s="4"/>
      <c r="H10" s="4"/>
      <c r="I10" s="4"/>
    </row>
    <row r="11" ht="81" customHeight="1" spans="1:9">
      <c r="A11" s="16"/>
      <c r="B11" s="19" t="s">
        <v>73</v>
      </c>
      <c r="C11" s="20"/>
      <c r="D11" s="20"/>
      <c r="E11" s="32"/>
      <c r="F11" s="33" t="s">
        <v>74</v>
      </c>
      <c r="G11" s="33"/>
      <c r="H11" s="33"/>
      <c r="I11" s="33"/>
    </row>
    <row r="12" ht="25.05" customHeight="1" spans="1:9">
      <c r="A12" s="16" t="s">
        <v>26</v>
      </c>
      <c r="B12" s="21" t="s">
        <v>27</v>
      </c>
      <c r="C12" s="21" t="s">
        <v>28</v>
      </c>
      <c r="D12" s="9" t="s">
        <v>29</v>
      </c>
      <c r="E12" s="9" t="s">
        <v>30</v>
      </c>
      <c r="F12" s="9" t="s">
        <v>31</v>
      </c>
      <c r="G12" s="9" t="s">
        <v>32</v>
      </c>
      <c r="H12" s="9" t="s">
        <v>33</v>
      </c>
      <c r="I12" s="9" t="s">
        <v>34</v>
      </c>
    </row>
    <row r="13" ht="64.5" customHeight="1" spans="1:9">
      <c r="A13" s="22"/>
      <c r="B13" s="23" t="s">
        <v>35</v>
      </c>
      <c r="C13" s="24" t="s">
        <v>36</v>
      </c>
      <c r="D13" s="25" t="s">
        <v>75</v>
      </c>
      <c r="E13" s="34" t="s">
        <v>76</v>
      </c>
      <c r="F13" s="34" t="s">
        <v>77</v>
      </c>
      <c r="G13" s="35">
        <v>20</v>
      </c>
      <c r="H13" s="35">
        <v>19</v>
      </c>
      <c r="I13" s="39" t="s">
        <v>64</v>
      </c>
    </row>
    <row r="14" ht="25.05" customHeight="1" spans="1:9">
      <c r="A14" s="22"/>
      <c r="B14" s="23" t="s">
        <v>35</v>
      </c>
      <c r="C14" s="24" t="s">
        <v>41</v>
      </c>
      <c r="D14" s="25" t="s">
        <v>78</v>
      </c>
      <c r="E14" s="34" t="s">
        <v>66</v>
      </c>
      <c r="F14" s="34" t="s">
        <v>43</v>
      </c>
      <c r="G14" s="35">
        <v>10</v>
      </c>
      <c r="H14" s="35">
        <v>10</v>
      </c>
      <c r="I14" s="37"/>
    </row>
    <row r="15" ht="25.05" customHeight="1" spans="1:9">
      <c r="A15" s="22"/>
      <c r="B15" s="23" t="s">
        <v>35</v>
      </c>
      <c r="C15" s="24" t="s">
        <v>44</v>
      </c>
      <c r="D15" s="25" t="s">
        <v>79</v>
      </c>
      <c r="E15" s="34" t="s">
        <v>43</v>
      </c>
      <c r="F15" s="34" t="s">
        <v>43</v>
      </c>
      <c r="G15" s="35">
        <v>10</v>
      </c>
      <c r="H15" s="35">
        <v>10</v>
      </c>
      <c r="I15" s="37"/>
    </row>
    <row r="16" ht="25.05" customHeight="1" spans="1:9">
      <c r="A16" s="22"/>
      <c r="B16" s="23" t="s">
        <v>35</v>
      </c>
      <c r="C16" s="24" t="s">
        <v>46</v>
      </c>
      <c r="D16" s="25" t="s">
        <v>47</v>
      </c>
      <c r="E16" s="34" t="s">
        <v>43</v>
      </c>
      <c r="F16" s="34" t="s">
        <v>80</v>
      </c>
      <c r="G16" s="35">
        <v>10</v>
      </c>
      <c r="H16" s="35">
        <v>10</v>
      </c>
      <c r="I16" s="37"/>
    </row>
    <row r="17" ht="25.05" customHeight="1" spans="1:9">
      <c r="A17" s="22"/>
      <c r="B17" s="23" t="s">
        <v>48</v>
      </c>
      <c r="C17" s="24" t="s">
        <v>49</v>
      </c>
      <c r="D17" s="25" t="s">
        <v>50</v>
      </c>
      <c r="E17" s="34" t="s">
        <v>50</v>
      </c>
      <c r="F17" s="34" t="s">
        <v>50</v>
      </c>
      <c r="G17" s="35">
        <v>0</v>
      </c>
      <c r="H17" s="35">
        <v>0</v>
      </c>
      <c r="I17" s="37"/>
    </row>
    <row r="18" ht="25.05" customHeight="1" spans="1:9">
      <c r="A18" s="22"/>
      <c r="B18" s="23" t="s">
        <v>48</v>
      </c>
      <c r="C18" s="24" t="s">
        <v>51</v>
      </c>
      <c r="D18" s="25" t="s">
        <v>81</v>
      </c>
      <c r="E18" s="34" t="s">
        <v>53</v>
      </c>
      <c r="F18" s="34" t="s">
        <v>53</v>
      </c>
      <c r="G18" s="35">
        <v>30</v>
      </c>
      <c r="H18" s="35">
        <v>30</v>
      </c>
      <c r="I18" s="37"/>
    </row>
    <row r="19" ht="25.05" customHeight="1" spans="1:9">
      <c r="A19" s="22"/>
      <c r="B19" s="23" t="s">
        <v>48</v>
      </c>
      <c r="C19" s="24" t="s">
        <v>54</v>
      </c>
      <c r="D19" s="25" t="s">
        <v>50</v>
      </c>
      <c r="E19" s="34" t="s">
        <v>50</v>
      </c>
      <c r="F19" s="34" t="s">
        <v>50</v>
      </c>
      <c r="G19" s="35">
        <v>0</v>
      </c>
      <c r="H19" s="35">
        <v>0</v>
      </c>
      <c r="I19" s="37"/>
    </row>
    <row r="20" ht="25.05" customHeight="1" spans="1:9">
      <c r="A20" s="22"/>
      <c r="B20" s="23" t="s">
        <v>48</v>
      </c>
      <c r="C20" s="24" t="s">
        <v>55</v>
      </c>
      <c r="D20" s="25" t="s">
        <v>82</v>
      </c>
      <c r="E20" s="34" t="s">
        <v>43</v>
      </c>
      <c r="F20" s="34" t="s">
        <v>43</v>
      </c>
      <c r="G20" s="35">
        <v>10</v>
      </c>
      <c r="H20" s="35">
        <v>10</v>
      </c>
      <c r="I20" s="37"/>
    </row>
    <row r="21" ht="25.05" customHeight="1" spans="1:9">
      <c r="A21" s="26"/>
      <c r="B21" s="17" t="s">
        <v>57</v>
      </c>
      <c r="C21" s="18"/>
      <c r="D21" s="18"/>
      <c r="E21" s="18"/>
      <c r="F21" s="31"/>
      <c r="G21" s="9">
        <v>100</v>
      </c>
      <c r="H21" s="9">
        <f ca="1">I6+SUM(INDIRECT("H12:H"&amp;ROW()-1))</f>
        <v>99</v>
      </c>
      <c r="I21" s="4" t="s">
        <v>18</v>
      </c>
    </row>
    <row r="22" ht="14.25" customHeight="1" spans="2:9">
      <c r="B22" s="27"/>
      <c r="C22" s="27"/>
      <c r="D22" s="27"/>
      <c r="E22" s="27"/>
      <c r="F22" s="27"/>
      <c r="G22" s="27"/>
      <c r="H22" s="27"/>
      <c r="I22" s="27"/>
    </row>
  </sheetData>
  <mergeCells count="20">
    <mergeCell ref="A2:I2"/>
    <mergeCell ref="B3:E3"/>
    <mergeCell ref="G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B21:F21"/>
    <mergeCell ref="A5:A9"/>
    <mergeCell ref="A10:A11"/>
    <mergeCell ref="A12:A20"/>
    <mergeCell ref="B13:B16"/>
    <mergeCell ref="B17:B20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7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F11" sqref="F11:I11"/>
    </sheetView>
  </sheetViews>
  <sheetFormatPr defaultColWidth="9" defaultRowHeight="13.5"/>
  <cols>
    <col min="2" max="2" width="12.6" customWidth="1"/>
    <col min="3" max="3" width="15.6" customWidth="1"/>
    <col min="4" max="4" width="27.6666666666667" customWidth="1"/>
    <col min="5" max="6" width="19.3333333333333" customWidth="1"/>
    <col min="7" max="8" width="10.8666666666667" customWidth="1"/>
    <col min="9" max="9" width="35.6666666666667" customWidth="1"/>
  </cols>
  <sheetData>
    <row r="1" ht="20.25" spans="1:9">
      <c r="A1" s="1"/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5.05" customHeight="1" spans="1:9">
      <c r="A3" s="4" t="s">
        <v>2</v>
      </c>
      <c r="B3" s="5" t="s">
        <v>83</v>
      </c>
      <c r="C3" s="6"/>
      <c r="D3" s="6"/>
      <c r="E3" s="28"/>
      <c r="F3" s="4" t="s">
        <v>4</v>
      </c>
      <c r="G3" s="9">
        <v>214134</v>
      </c>
      <c r="H3" s="9"/>
      <c r="I3" s="9"/>
    </row>
    <row r="4" ht="25.05" customHeight="1" spans="1:9">
      <c r="A4" s="4" t="s">
        <v>5</v>
      </c>
      <c r="B4" s="5" t="s">
        <v>72</v>
      </c>
      <c r="C4" s="6"/>
      <c r="D4" s="6"/>
      <c r="E4" s="28"/>
      <c r="F4" s="4" t="s">
        <v>7</v>
      </c>
      <c r="G4" s="9" t="s">
        <v>72</v>
      </c>
      <c r="H4" s="9"/>
      <c r="I4" s="9"/>
    </row>
    <row r="5" ht="25.05" customHeight="1" spans="1:9">
      <c r="A5" s="7" t="s">
        <v>9</v>
      </c>
      <c r="B5" s="8"/>
      <c r="C5" s="8"/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</row>
    <row r="6" ht="25.05" customHeight="1" spans="1:9">
      <c r="A6" s="10"/>
      <c r="B6" s="9" t="s">
        <v>16</v>
      </c>
      <c r="C6" s="9"/>
      <c r="D6" s="11">
        <f t="shared" ref="D6:F6" si="0">SUM(D7:D9)</f>
        <v>1150000</v>
      </c>
      <c r="E6" s="11">
        <f t="shared" si="0"/>
        <v>214134</v>
      </c>
      <c r="F6" s="11">
        <f t="shared" si="0"/>
        <v>214134</v>
      </c>
      <c r="G6" s="29">
        <v>10</v>
      </c>
      <c r="H6" s="30">
        <f>F6/E6</f>
        <v>1</v>
      </c>
      <c r="I6" s="36">
        <f>G6*H6</f>
        <v>10</v>
      </c>
    </row>
    <row r="7" ht="25.05" customHeight="1" spans="1:9">
      <c r="A7" s="10"/>
      <c r="B7" s="12" t="s">
        <v>17</v>
      </c>
      <c r="C7" s="13"/>
      <c r="D7" s="11">
        <v>1150000</v>
      </c>
      <c r="E7" s="11">
        <v>214134</v>
      </c>
      <c r="F7" s="11">
        <v>214134</v>
      </c>
      <c r="G7" s="4" t="s">
        <v>18</v>
      </c>
      <c r="H7" s="11"/>
      <c r="I7" s="4" t="s">
        <v>18</v>
      </c>
    </row>
    <row r="8" ht="25.05" customHeight="1" spans="1:9">
      <c r="A8" s="10"/>
      <c r="B8" s="12" t="s">
        <v>19</v>
      </c>
      <c r="C8" s="13"/>
      <c r="D8" s="11"/>
      <c r="E8" s="11"/>
      <c r="F8" s="11"/>
      <c r="G8" s="4" t="s">
        <v>18</v>
      </c>
      <c r="H8" s="11"/>
      <c r="I8" s="4" t="s">
        <v>18</v>
      </c>
    </row>
    <row r="9" ht="25.05" customHeight="1" spans="1:9">
      <c r="A9" s="14"/>
      <c r="B9" s="15" t="s">
        <v>20</v>
      </c>
      <c r="C9" s="15"/>
      <c r="D9" s="11"/>
      <c r="E9" s="11"/>
      <c r="F9" s="11"/>
      <c r="G9" s="4" t="s">
        <v>18</v>
      </c>
      <c r="H9" s="11"/>
      <c r="I9" s="4" t="s">
        <v>18</v>
      </c>
    </row>
    <row r="10" ht="25.05" customHeight="1" spans="1:9">
      <c r="A10" s="16" t="s">
        <v>21</v>
      </c>
      <c r="B10" s="17" t="s">
        <v>22</v>
      </c>
      <c r="C10" s="18"/>
      <c r="D10" s="18"/>
      <c r="E10" s="31"/>
      <c r="F10" s="4" t="s">
        <v>84</v>
      </c>
      <c r="G10" s="4"/>
      <c r="H10" s="4"/>
      <c r="I10" s="4"/>
    </row>
    <row r="11" ht="81" customHeight="1" spans="1:9">
      <c r="A11" s="16"/>
      <c r="B11" s="19" t="s">
        <v>85</v>
      </c>
      <c r="C11" s="20"/>
      <c r="D11" s="20"/>
      <c r="E11" s="32"/>
      <c r="F11" s="33" t="s">
        <v>86</v>
      </c>
      <c r="G11" s="33"/>
      <c r="H11" s="33"/>
      <c r="I11" s="33"/>
    </row>
    <row r="12" ht="25.05" customHeight="1" spans="1:9">
      <c r="A12" s="16" t="s">
        <v>26</v>
      </c>
      <c r="B12" s="21" t="s">
        <v>27</v>
      </c>
      <c r="C12" s="21" t="s">
        <v>28</v>
      </c>
      <c r="D12" s="9" t="s">
        <v>29</v>
      </c>
      <c r="E12" s="9" t="s">
        <v>30</v>
      </c>
      <c r="F12" s="9" t="s">
        <v>31</v>
      </c>
      <c r="G12" s="9" t="s">
        <v>32</v>
      </c>
      <c r="H12" s="9" t="s">
        <v>33</v>
      </c>
      <c r="I12" s="9" t="s">
        <v>34</v>
      </c>
    </row>
    <row r="13" ht="25.05" customHeight="1" spans="1:9">
      <c r="A13" s="22"/>
      <c r="B13" s="23" t="s">
        <v>35</v>
      </c>
      <c r="C13" s="24" t="s">
        <v>36</v>
      </c>
      <c r="D13" s="25" t="s">
        <v>87</v>
      </c>
      <c r="E13" s="34" t="s">
        <v>88</v>
      </c>
      <c r="F13" s="34" t="s">
        <v>89</v>
      </c>
      <c r="G13" s="35">
        <v>20</v>
      </c>
      <c r="H13" s="35">
        <v>20</v>
      </c>
      <c r="I13" s="37"/>
    </row>
    <row r="14" ht="25.05" customHeight="1" spans="1:9">
      <c r="A14" s="22"/>
      <c r="B14" s="23" t="s">
        <v>35</v>
      </c>
      <c r="C14" s="24" t="s">
        <v>41</v>
      </c>
      <c r="D14" s="25" t="s">
        <v>90</v>
      </c>
      <c r="E14" s="34" t="s">
        <v>43</v>
      </c>
      <c r="F14" s="34" t="s">
        <v>43</v>
      </c>
      <c r="G14" s="35">
        <v>10</v>
      </c>
      <c r="H14" s="35">
        <v>10</v>
      </c>
      <c r="I14" s="37"/>
    </row>
    <row r="15" ht="25.05" customHeight="1" spans="1:9">
      <c r="A15" s="22"/>
      <c r="B15" s="23" t="s">
        <v>35</v>
      </c>
      <c r="C15" s="24" t="s">
        <v>44</v>
      </c>
      <c r="D15" s="25" t="s">
        <v>91</v>
      </c>
      <c r="E15" s="34" t="s">
        <v>43</v>
      </c>
      <c r="F15" s="34" t="s">
        <v>43</v>
      </c>
      <c r="G15" s="35">
        <v>10</v>
      </c>
      <c r="H15" s="35">
        <v>10</v>
      </c>
      <c r="I15" s="37"/>
    </row>
    <row r="16" ht="25.05" customHeight="1" spans="1:9">
      <c r="A16" s="22"/>
      <c r="B16" s="23" t="s">
        <v>35</v>
      </c>
      <c r="C16" s="24" t="s">
        <v>46</v>
      </c>
      <c r="D16" s="25" t="s">
        <v>47</v>
      </c>
      <c r="E16" s="34" t="s">
        <v>43</v>
      </c>
      <c r="F16" s="34" t="s">
        <v>92</v>
      </c>
      <c r="G16" s="35">
        <v>10</v>
      </c>
      <c r="H16" s="35">
        <v>10</v>
      </c>
      <c r="I16" s="37"/>
    </row>
    <row r="17" ht="25.05" customHeight="1" spans="1:9">
      <c r="A17" s="22"/>
      <c r="B17" s="23" t="s">
        <v>48</v>
      </c>
      <c r="C17" s="24" t="s">
        <v>49</v>
      </c>
      <c r="D17" s="25" t="s">
        <v>50</v>
      </c>
      <c r="E17" s="34" t="s">
        <v>50</v>
      </c>
      <c r="F17" s="34" t="s">
        <v>50</v>
      </c>
      <c r="G17" s="35">
        <v>0</v>
      </c>
      <c r="H17" s="35">
        <v>0</v>
      </c>
      <c r="I17" s="37"/>
    </row>
    <row r="18" ht="25.05" customHeight="1" spans="1:9">
      <c r="A18" s="22"/>
      <c r="B18" s="23" t="s">
        <v>48</v>
      </c>
      <c r="C18" s="24" t="s">
        <v>51</v>
      </c>
      <c r="D18" s="25" t="s">
        <v>93</v>
      </c>
      <c r="E18" s="34" t="s">
        <v>53</v>
      </c>
      <c r="F18" s="34" t="s">
        <v>53</v>
      </c>
      <c r="G18" s="35">
        <v>30</v>
      </c>
      <c r="H18" s="35">
        <v>30</v>
      </c>
      <c r="I18" s="37"/>
    </row>
    <row r="19" ht="25.05" customHeight="1" spans="1:9">
      <c r="A19" s="22"/>
      <c r="B19" s="23" t="s">
        <v>48</v>
      </c>
      <c r="C19" s="24" t="s">
        <v>54</v>
      </c>
      <c r="D19" s="25" t="s">
        <v>50</v>
      </c>
      <c r="E19" s="34" t="s">
        <v>50</v>
      </c>
      <c r="F19" s="34" t="s">
        <v>50</v>
      </c>
      <c r="G19" s="35">
        <v>0</v>
      </c>
      <c r="H19" s="35">
        <v>0</v>
      </c>
      <c r="I19" s="37"/>
    </row>
    <row r="20" ht="25.05" customHeight="1" spans="1:9">
      <c r="A20" s="22"/>
      <c r="B20" s="23" t="s">
        <v>48</v>
      </c>
      <c r="C20" s="24" t="s">
        <v>55</v>
      </c>
      <c r="D20" s="25" t="s">
        <v>94</v>
      </c>
      <c r="E20" s="34" t="s">
        <v>43</v>
      </c>
      <c r="F20" s="34" t="s">
        <v>43</v>
      </c>
      <c r="G20" s="35">
        <v>10</v>
      </c>
      <c r="H20" s="35">
        <v>10</v>
      </c>
      <c r="I20" s="37"/>
    </row>
    <row r="21" ht="25.05" customHeight="1" spans="1:9">
      <c r="A21" s="26"/>
      <c r="B21" s="17" t="s">
        <v>57</v>
      </c>
      <c r="C21" s="18"/>
      <c r="D21" s="18"/>
      <c r="E21" s="18"/>
      <c r="F21" s="31"/>
      <c r="G21" s="9">
        <v>100</v>
      </c>
      <c r="H21" s="9">
        <f ca="1">I6+SUM(INDIRECT("H12:H"&amp;ROW()-1))</f>
        <v>100</v>
      </c>
      <c r="I21" s="4" t="s">
        <v>18</v>
      </c>
    </row>
    <row r="22" ht="14.25" customHeight="1" spans="2:9">
      <c r="B22" s="27"/>
      <c r="C22" s="27"/>
      <c r="D22" s="27"/>
      <c r="E22" s="27"/>
      <c r="F22" s="27"/>
      <c r="G22" s="27"/>
      <c r="H22" s="27"/>
      <c r="I22" s="27"/>
    </row>
    <row r="23" ht="14.25" customHeight="1" spans="2:9">
      <c r="B23" s="27"/>
      <c r="C23" s="27"/>
      <c r="D23" s="27"/>
      <c r="E23" s="27"/>
      <c r="F23" s="27"/>
      <c r="G23" s="27"/>
      <c r="H23" s="27"/>
      <c r="I23" s="27"/>
    </row>
  </sheetData>
  <mergeCells count="20">
    <mergeCell ref="A2:I2"/>
    <mergeCell ref="B3:E3"/>
    <mergeCell ref="G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B21:F21"/>
    <mergeCell ref="A5:A9"/>
    <mergeCell ref="A10:A11"/>
    <mergeCell ref="A12:A20"/>
    <mergeCell ref="B13:B16"/>
    <mergeCell ref="B17:B20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3"/>
  <sheetViews>
    <sheetView workbookViewId="0">
      <selection activeCell="B11" sqref="B11:E11"/>
    </sheetView>
  </sheetViews>
  <sheetFormatPr defaultColWidth="9" defaultRowHeight="13.5"/>
  <cols>
    <col min="2" max="2" width="12.6" customWidth="1"/>
    <col min="3" max="3" width="15.6" customWidth="1"/>
    <col min="4" max="4" width="27.7333333333333" customWidth="1"/>
    <col min="5" max="6" width="19.6666666666667" customWidth="1"/>
    <col min="7" max="8" width="10.8666666666667" customWidth="1"/>
    <col min="9" max="9" width="35.6666666666667" customWidth="1"/>
  </cols>
  <sheetData>
    <row r="1" ht="20.25" spans="1:9">
      <c r="A1" s="1"/>
      <c r="B1" s="2"/>
      <c r="C1" s="2"/>
      <c r="D1" s="2"/>
      <c r="E1" s="2"/>
      <c r="F1" s="2"/>
      <c r="G1" s="2"/>
      <c r="H1" s="2"/>
      <c r="I1" s="2"/>
    </row>
    <row r="2" ht="27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25.05" customHeight="1" spans="1:9">
      <c r="A3" s="4" t="s">
        <v>2</v>
      </c>
      <c r="B3" s="5" t="s">
        <v>95</v>
      </c>
      <c r="C3" s="6"/>
      <c r="D3" s="6"/>
      <c r="E3" s="28"/>
      <c r="F3" s="4" t="s">
        <v>4</v>
      </c>
      <c r="G3" s="9">
        <v>1528669.1</v>
      </c>
      <c r="H3" s="9"/>
      <c r="I3" s="9"/>
    </row>
    <row r="4" ht="25.05" customHeight="1" spans="1:9">
      <c r="A4" s="4" t="s">
        <v>5</v>
      </c>
      <c r="B4" s="5" t="s">
        <v>72</v>
      </c>
      <c r="C4" s="6"/>
      <c r="D4" s="6"/>
      <c r="E4" s="28"/>
      <c r="F4" s="4" t="s">
        <v>7</v>
      </c>
      <c r="G4" s="9" t="s">
        <v>72</v>
      </c>
      <c r="H4" s="9"/>
      <c r="I4" s="9"/>
    </row>
    <row r="5" ht="25.05" customHeight="1" spans="1:9">
      <c r="A5" s="7" t="s">
        <v>9</v>
      </c>
      <c r="B5" s="8"/>
      <c r="C5" s="8"/>
      <c r="D5" s="9" t="s">
        <v>10</v>
      </c>
      <c r="E5" s="9" t="s">
        <v>11</v>
      </c>
      <c r="F5" s="9" t="s">
        <v>12</v>
      </c>
      <c r="G5" s="9" t="s">
        <v>13</v>
      </c>
      <c r="H5" s="9" t="s">
        <v>14</v>
      </c>
      <c r="I5" s="9" t="s">
        <v>15</v>
      </c>
    </row>
    <row r="6" ht="25.05" customHeight="1" spans="1:9">
      <c r="A6" s="10"/>
      <c r="B6" s="9" t="s">
        <v>16</v>
      </c>
      <c r="C6" s="9"/>
      <c r="D6" s="11">
        <f t="shared" ref="D6:F6" si="0">SUM(D7:D9)</f>
        <v>1150000</v>
      </c>
      <c r="E6" s="11">
        <f t="shared" si="0"/>
        <v>1528669.1</v>
      </c>
      <c r="F6" s="11">
        <f t="shared" si="0"/>
        <v>1528669.1</v>
      </c>
      <c r="G6" s="29">
        <v>10</v>
      </c>
      <c r="H6" s="30">
        <f>F6/E6</f>
        <v>1</v>
      </c>
      <c r="I6" s="36">
        <f>G6*H6</f>
        <v>10</v>
      </c>
    </row>
    <row r="7" ht="25.05" customHeight="1" spans="1:9">
      <c r="A7" s="10"/>
      <c r="B7" s="12" t="s">
        <v>17</v>
      </c>
      <c r="C7" s="13"/>
      <c r="D7" s="11">
        <v>1150000</v>
      </c>
      <c r="E7" s="11">
        <v>1528669.1</v>
      </c>
      <c r="F7" s="11">
        <v>1528669.1</v>
      </c>
      <c r="G7" s="4" t="s">
        <v>18</v>
      </c>
      <c r="H7" s="11"/>
      <c r="I7" s="4" t="s">
        <v>18</v>
      </c>
    </row>
    <row r="8" ht="25.05" customHeight="1" spans="1:9">
      <c r="A8" s="10"/>
      <c r="B8" s="12" t="s">
        <v>19</v>
      </c>
      <c r="C8" s="13"/>
      <c r="D8" s="11"/>
      <c r="E8" s="11"/>
      <c r="F8" s="11"/>
      <c r="G8" s="4" t="s">
        <v>18</v>
      </c>
      <c r="H8" s="11"/>
      <c r="I8" s="4" t="s">
        <v>18</v>
      </c>
    </row>
    <row r="9" ht="25.05" customHeight="1" spans="1:9">
      <c r="A9" s="14"/>
      <c r="B9" s="15" t="s">
        <v>20</v>
      </c>
      <c r="C9" s="15"/>
      <c r="D9" s="11"/>
      <c r="E9" s="11"/>
      <c r="F9" s="11"/>
      <c r="G9" s="4" t="s">
        <v>18</v>
      </c>
      <c r="H9" s="11"/>
      <c r="I9" s="4" t="s">
        <v>18</v>
      </c>
    </row>
    <row r="10" ht="25.05" customHeight="1" spans="1:9">
      <c r="A10" s="16" t="s">
        <v>21</v>
      </c>
      <c r="B10" s="17" t="s">
        <v>22</v>
      </c>
      <c r="C10" s="18"/>
      <c r="D10" s="18"/>
      <c r="E10" s="31"/>
      <c r="F10" s="4" t="s">
        <v>84</v>
      </c>
      <c r="G10" s="4"/>
      <c r="H10" s="4"/>
      <c r="I10" s="4"/>
    </row>
    <row r="11" ht="81" customHeight="1" spans="1:9">
      <c r="A11" s="16"/>
      <c r="B11" s="19" t="s">
        <v>96</v>
      </c>
      <c r="C11" s="20"/>
      <c r="D11" s="20"/>
      <c r="E11" s="32"/>
      <c r="F11" s="33" t="s">
        <v>97</v>
      </c>
      <c r="G11" s="33"/>
      <c r="H11" s="33"/>
      <c r="I11" s="33"/>
    </row>
    <row r="12" ht="25.05" customHeight="1" spans="1:9">
      <c r="A12" s="16" t="s">
        <v>26</v>
      </c>
      <c r="B12" s="21" t="s">
        <v>27</v>
      </c>
      <c r="C12" s="21" t="s">
        <v>28</v>
      </c>
      <c r="D12" s="9" t="s">
        <v>29</v>
      </c>
      <c r="E12" s="9" t="s">
        <v>30</v>
      </c>
      <c r="F12" s="9" t="s">
        <v>31</v>
      </c>
      <c r="G12" s="9" t="s">
        <v>32</v>
      </c>
      <c r="H12" s="9" t="s">
        <v>33</v>
      </c>
      <c r="I12" s="9" t="s">
        <v>34</v>
      </c>
    </row>
    <row r="13" ht="68.25" customHeight="1" spans="1:9">
      <c r="A13" s="22"/>
      <c r="B13" s="23" t="s">
        <v>35</v>
      </c>
      <c r="C13" s="24" t="s">
        <v>36</v>
      </c>
      <c r="D13" s="25" t="s">
        <v>98</v>
      </c>
      <c r="E13" s="34" t="s">
        <v>99</v>
      </c>
      <c r="F13" s="34" t="s">
        <v>100</v>
      </c>
      <c r="G13" s="35">
        <v>20</v>
      </c>
      <c r="H13" s="35">
        <v>19</v>
      </c>
      <c r="I13" s="33" t="s">
        <v>64</v>
      </c>
    </row>
    <row r="14" ht="25.05" customHeight="1" spans="1:9">
      <c r="A14" s="22"/>
      <c r="B14" s="23" t="s">
        <v>35</v>
      </c>
      <c r="C14" s="24" t="s">
        <v>41</v>
      </c>
      <c r="D14" s="25" t="s">
        <v>101</v>
      </c>
      <c r="E14" s="34" t="s">
        <v>43</v>
      </c>
      <c r="F14" s="34" t="s">
        <v>43</v>
      </c>
      <c r="G14" s="35">
        <v>10</v>
      </c>
      <c r="H14" s="35">
        <v>10</v>
      </c>
      <c r="I14" s="37"/>
    </row>
    <row r="15" ht="25.05" customHeight="1" spans="1:9">
      <c r="A15" s="22"/>
      <c r="B15" s="23" t="s">
        <v>35</v>
      </c>
      <c r="C15" s="24" t="s">
        <v>44</v>
      </c>
      <c r="D15" s="25" t="s">
        <v>102</v>
      </c>
      <c r="E15" s="34" t="s">
        <v>43</v>
      </c>
      <c r="F15" s="34" t="s">
        <v>43</v>
      </c>
      <c r="G15" s="35">
        <v>10</v>
      </c>
      <c r="H15" s="35">
        <v>10</v>
      </c>
      <c r="I15" s="37"/>
    </row>
    <row r="16" ht="25.05" customHeight="1" spans="1:9">
      <c r="A16" s="22"/>
      <c r="B16" s="23" t="s">
        <v>35</v>
      </c>
      <c r="C16" s="24" t="s">
        <v>46</v>
      </c>
      <c r="D16" s="25" t="s">
        <v>47</v>
      </c>
      <c r="E16" s="34" t="s">
        <v>43</v>
      </c>
      <c r="F16" s="34" t="s">
        <v>103</v>
      </c>
      <c r="G16" s="35">
        <v>10</v>
      </c>
      <c r="H16" s="35">
        <v>10</v>
      </c>
      <c r="I16" s="37"/>
    </row>
    <row r="17" ht="25.05" customHeight="1" spans="1:9">
      <c r="A17" s="22"/>
      <c r="B17" s="23" t="s">
        <v>48</v>
      </c>
      <c r="C17" s="24" t="s">
        <v>49</v>
      </c>
      <c r="D17" s="25" t="s">
        <v>50</v>
      </c>
      <c r="E17" s="34" t="s">
        <v>50</v>
      </c>
      <c r="F17" s="34" t="s">
        <v>50</v>
      </c>
      <c r="G17" s="35">
        <v>0</v>
      </c>
      <c r="H17" s="35">
        <v>0</v>
      </c>
      <c r="I17" s="37"/>
    </row>
    <row r="18" ht="25.05" customHeight="1" spans="1:9">
      <c r="A18" s="22"/>
      <c r="B18" s="23" t="s">
        <v>48</v>
      </c>
      <c r="C18" s="24" t="s">
        <v>51</v>
      </c>
      <c r="D18" s="25" t="s">
        <v>104</v>
      </c>
      <c r="E18" s="34" t="s">
        <v>105</v>
      </c>
      <c r="F18" s="34" t="s">
        <v>105</v>
      </c>
      <c r="G18" s="35">
        <v>30</v>
      </c>
      <c r="H18" s="35">
        <v>30</v>
      </c>
      <c r="I18" s="37"/>
    </row>
    <row r="19" ht="25.05" customHeight="1" spans="1:9">
      <c r="A19" s="22"/>
      <c r="B19" s="23" t="s">
        <v>48</v>
      </c>
      <c r="C19" s="24" t="s">
        <v>54</v>
      </c>
      <c r="D19" s="25" t="s">
        <v>50</v>
      </c>
      <c r="E19" s="34" t="s">
        <v>50</v>
      </c>
      <c r="F19" s="34" t="s">
        <v>50</v>
      </c>
      <c r="G19" s="35">
        <v>0</v>
      </c>
      <c r="H19" s="35">
        <v>0</v>
      </c>
      <c r="I19" s="37"/>
    </row>
    <row r="20" ht="25.05" customHeight="1" spans="1:9">
      <c r="A20" s="22"/>
      <c r="B20" s="23" t="s">
        <v>48</v>
      </c>
      <c r="C20" s="24" t="s">
        <v>55</v>
      </c>
      <c r="D20" s="25" t="s">
        <v>106</v>
      </c>
      <c r="E20" s="34" t="s">
        <v>107</v>
      </c>
      <c r="F20" s="34" t="s">
        <v>108</v>
      </c>
      <c r="G20" s="35">
        <v>10</v>
      </c>
      <c r="H20" s="35">
        <v>10</v>
      </c>
      <c r="I20" s="37"/>
    </row>
    <row r="21" ht="25.05" customHeight="1" spans="1:9">
      <c r="A21" s="26"/>
      <c r="B21" s="17" t="s">
        <v>57</v>
      </c>
      <c r="C21" s="18"/>
      <c r="D21" s="18"/>
      <c r="E21" s="18"/>
      <c r="F21" s="31"/>
      <c r="G21" s="9">
        <v>100</v>
      </c>
      <c r="H21" s="9">
        <f ca="1">I6+SUM(INDIRECT("H12:H"&amp;ROW()-1))</f>
        <v>99</v>
      </c>
      <c r="I21" s="4" t="s">
        <v>18</v>
      </c>
    </row>
    <row r="22" ht="14.25" customHeight="1" spans="2:9">
      <c r="B22" s="27"/>
      <c r="C22" s="27"/>
      <c r="D22" s="27"/>
      <c r="E22" s="27"/>
      <c r="F22" s="27"/>
      <c r="G22" s="27"/>
      <c r="H22" s="27"/>
      <c r="I22" s="27"/>
    </row>
    <row r="23" ht="14.25" customHeight="1" spans="2:9">
      <c r="B23" s="27"/>
      <c r="C23" s="27"/>
      <c r="D23" s="27"/>
      <c r="E23" s="27"/>
      <c r="F23" s="27"/>
      <c r="G23" s="27"/>
      <c r="H23" s="27"/>
      <c r="I23" s="27"/>
    </row>
  </sheetData>
  <mergeCells count="20">
    <mergeCell ref="A2:I2"/>
    <mergeCell ref="B3:E3"/>
    <mergeCell ref="G3:I3"/>
    <mergeCell ref="B4:E4"/>
    <mergeCell ref="G4:I4"/>
    <mergeCell ref="B5:C5"/>
    <mergeCell ref="B6:C6"/>
    <mergeCell ref="B7:C7"/>
    <mergeCell ref="B8:C8"/>
    <mergeCell ref="B9:C9"/>
    <mergeCell ref="B10:E10"/>
    <mergeCell ref="F10:I10"/>
    <mergeCell ref="B11:E11"/>
    <mergeCell ref="F11:I11"/>
    <mergeCell ref="B21:F21"/>
    <mergeCell ref="A5:A9"/>
    <mergeCell ref="A10:A11"/>
    <mergeCell ref="A12:A20"/>
    <mergeCell ref="B13:B16"/>
    <mergeCell ref="B17:B20"/>
  </mergeCells>
  <printOptions horizontalCentered="1" verticalCentered="1"/>
  <pageMargins left="0.700694444444445" right="0.700694444444445" top="0.751388888888889" bottom="0.751388888888889" header="0.298611111111111" footer="0.298611111111111"/>
  <pageSetup paperSize="9" scale="7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设备购置费</vt:lpstr>
      <vt:lpstr>党建工作经费(党校）</vt:lpstr>
      <vt:lpstr>党建工作经费 </vt:lpstr>
      <vt:lpstr>干部培训及人才工作经费</vt:lpstr>
      <vt:lpstr>人事管理工作经费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朱耿辉</cp:lastModifiedBy>
  <dcterms:created xsi:type="dcterms:W3CDTF">2015-06-08T18:19:00Z</dcterms:created>
  <dcterms:modified xsi:type="dcterms:W3CDTF">2022-10-26T09:42:53Z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  <property fmtid="{D5CDD505-2E9C-101B-9397-08002B2CF9AE}" pid="3" name="ICV">
    <vt:lpwstr>61A6DD44C5AB4155A5D38954A4E6C168</vt:lpwstr>
  </property>
  <property fmtid="{D5CDD505-2E9C-101B-9397-08002B2CF9AE}" pid="4" name="commondata">
    <vt:lpwstr>eyJoZGlkIjoiNDBiNTk5NzEzZDUyZDU3ZWUyMTMyOWRiOWY5NDVkYmEifQ==</vt:lpwstr>
  </property>
</Properties>
</file>