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0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<sst xmlns="http://schemas.openxmlformats.org/spreadsheetml/2006/main" count="36" uniqueCount="25">
  <si>
    <t>大鹏新区各预算单位直达资金支出情况表
（2023年1-5月）</t>
  </si>
  <si>
    <t>单位：万元</t>
  </si>
  <si>
    <t>预算单位</t>
  </si>
  <si>
    <t>资金名称</t>
  </si>
  <si>
    <t>预算指标</t>
  </si>
  <si>
    <t>支出金额</t>
  </si>
  <si>
    <t>支出进度</t>
  </si>
  <si>
    <t>大鹏新区统战 
和社会建设局</t>
  </si>
  <si>
    <t>残疾人事业发展补助经费</t>
  </si>
  <si>
    <t>优抚对象医疗保障经费</t>
  </si>
  <si>
    <t>优抚对象补助经费</t>
  </si>
  <si>
    <t>就业补助资金</t>
  </si>
  <si>
    <t>衔接推进乡村振兴补助资金</t>
  </si>
  <si>
    <t>小计</t>
  </si>
  <si>
    <t>大鹏新区教育
和卫生健康局</t>
  </si>
  <si>
    <t>城乡义务教育补助经费</t>
  </si>
  <si>
    <t>基本公共卫生服务补助资金</t>
  </si>
  <si>
    <t>学生资助补助经费</t>
  </si>
  <si>
    <t>大鹏新区医疗
健康集团</t>
  </si>
  <si>
    <t>基本药物制度补助资金</t>
  </si>
  <si>
    <t>大鹏新区葵涌办事处</t>
  </si>
  <si>
    <t>计划生育转移支付资金</t>
  </si>
  <si>
    <t>大鹏新区大鹏办事处</t>
  </si>
  <si>
    <t>大鹏新区南澳办事处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</si>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</sst>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28"/>
      <name val="宋体"/>
      <charset val="134"/>
      <scheme val="minor"/>
    </font>
    <font>
      <sz val="24"/>
      <name val="宋体"/>
      <charset val="134"/>
      <scheme val="minor"/>
    </font>
    <font>
      <sz val="20"/>
      <name val="宋体"/>
      <charset val="134"/>
      <scheme val="minor"/>
    </font>
    <font>
      <sz val="18"/>
      <name val="宋体"/>
      <charset val="134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/>
    <xf numFmtId="0" fontId="15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6" fillId="0" borderId="1" xfId="11" applyNumberFormat="1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6" fillId="0" borderId="2" xfId="11" applyNumberFormat="1" applyFont="1" applyFill="1" applyBorder="1" applyAlignment="1">
      <alignment horizontal="center" vertical="center" wrapText="1"/>
    </xf>
    <xf numFmtId="176" fontId="6" fillId="0" borderId="2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6" fillId="0" borderId="5" xfId="11" applyNumberFormat="1" applyFont="1" applyFill="1" applyBorder="1" applyAlignment="1">
      <alignment horizontal="center" vertical="center" wrapText="1"/>
    </xf>
    <xf numFmtId="177" fontId="6" fillId="0" borderId="6" xfId="1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10" fontId="6" fillId="0" borderId="1" xfId="11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常规 5" xfId="11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92D05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60782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abSelected="1" zoomScale="60" zoomScaleNormal="60" workbookViewId="0">
      <selection activeCell="A1" sqref="A1:E1"/>
    </sheetView>
  </sheetViews>
  <sheetFormatPr defaultColWidth="9" defaultRowHeight="13.5" outlineLevelCol="4"/>
  <cols>
    <col min="1" max="1" width="28.75" style="1" customWidth="1"/>
    <col min="2" max="2" width="49.5" style="3" customWidth="1"/>
    <col min="3" max="4" width="28.75" style="4" customWidth="1"/>
    <col min="5" max="5" width="28.75" style="1" customWidth="1"/>
    <col min="6" max="250" width="9" style="1"/>
    <col min="251" max="16384" width="9" style="5"/>
  </cols>
  <sheetData>
    <row r="1" s="1" customFormat="1" ht="86" customHeight="1" spans="1:5">
      <c r="A1" s="6" t="s">
        <v>0</v>
      </c>
      <c r="B1" s="7"/>
      <c r="C1" s="8"/>
      <c r="D1" s="8"/>
      <c r="E1" s="7"/>
    </row>
    <row r="2" s="1" customFormat="1" ht="30" spans="1:5">
      <c r="A2" s="9"/>
      <c r="B2" s="10"/>
      <c r="C2" s="11"/>
      <c r="D2" s="11"/>
      <c r="E2" s="22" t="s">
        <v>1</v>
      </c>
    </row>
    <row r="3" s="2" customFormat="1" ht="50" customHeight="1" spans="1:5">
      <c r="A3" s="12" t="s">
        <v>2</v>
      </c>
      <c r="B3" s="12" t="s">
        <v>3</v>
      </c>
      <c r="C3" s="13" t="s">
        <v>4</v>
      </c>
      <c r="D3" s="13" t="s">
        <v>5</v>
      </c>
      <c r="E3" s="12" t="s">
        <v>6</v>
      </c>
    </row>
    <row r="4" s="1" customFormat="1" ht="50" customHeight="1" spans="1:5">
      <c r="A4" s="14" t="s">
        <v>7</v>
      </c>
      <c r="B4" s="12" t="s">
        <v>8</v>
      </c>
      <c r="C4" s="13">
        <v>0.598</v>
      </c>
      <c r="D4" s="13">
        <v>0.598</v>
      </c>
      <c r="E4" s="23">
        <f>D4/C4</f>
        <v>1</v>
      </c>
    </row>
    <row r="5" s="1" customFormat="1" ht="50" customHeight="1" spans="1:5">
      <c r="A5" s="15"/>
      <c r="B5" s="12" t="s">
        <v>9</v>
      </c>
      <c r="C5" s="13">
        <v>3</v>
      </c>
      <c r="D5" s="13">
        <f>28806/10000</f>
        <v>2.8806</v>
      </c>
      <c r="E5" s="23">
        <f t="shared" ref="E5:E26" si="0">D5/C5</f>
        <v>0.9602</v>
      </c>
    </row>
    <row r="6" s="1" customFormat="1" ht="50" customHeight="1" spans="1:5">
      <c r="A6" s="15"/>
      <c r="B6" s="16" t="s">
        <v>10</v>
      </c>
      <c r="C6" s="13">
        <f>20+1.2</f>
        <v>21.2</v>
      </c>
      <c r="D6" s="13">
        <f>(155000+12000)/10000</f>
        <v>16.7</v>
      </c>
      <c r="E6" s="23">
        <f t="shared" si="0"/>
        <v>0.787735849056604</v>
      </c>
    </row>
    <row r="7" s="1" customFormat="1" ht="50" customHeight="1" spans="1:5">
      <c r="A7" s="15"/>
      <c r="B7" s="16" t="s">
        <v>11</v>
      </c>
      <c r="C7" s="17">
        <v>77</v>
      </c>
      <c r="D7" s="13">
        <v>77</v>
      </c>
      <c r="E7" s="23">
        <f t="shared" si="0"/>
        <v>1</v>
      </c>
    </row>
    <row r="8" s="1" customFormat="1" ht="50" customHeight="1" spans="1:5">
      <c r="A8" s="15"/>
      <c r="B8" s="16" t="s">
        <v>12</v>
      </c>
      <c r="C8" s="17">
        <v>43</v>
      </c>
      <c r="D8" s="13">
        <v>43</v>
      </c>
      <c r="E8" s="23">
        <f t="shared" si="0"/>
        <v>1</v>
      </c>
    </row>
    <row r="9" s="1" customFormat="1" ht="50" customHeight="1" spans="1:5">
      <c r="A9" s="15"/>
      <c r="B9" s="16" t="s">
        <v>13</v>
      </c>
      <c r="C9" s="17">
        <f>SUM(C4:C8)</f>
        <v>144.798</v>
      </c>
      <c r="D9" s="13">
        <f>SUM(D4:D8)</f>
        <v>140.1786</v>
      </c>
      <c r="E9" s="23">
        <f t="shared" si="0"/>
        <v>0.968097625657813</v>
      </c>
    </row>
    <row r="10" s="1" customFormat="1" ht="50" customHeight="1" spans="1:5">
      <c r="A10" s="14" t="s">
        <v>14</v>
      </c>
      <c r="B10" s="16" t="s">
        <v>15</v>
      </c>
      <c r="C10" s="13">
        <v>1232</v>
      </c>
      <c r="D10" s="13">
        <f>606.428814+1</f>
        <v>607.428814</v>
      </c>
      <c r="E10" s="23">
        <f t="shared" si="0"/>
        <v>0.493042868506493</v>
      </c>
    </row>
    <row r="11" s="1" customFormat="1" ht="50" customHeight="1" spans="1:5">
      <c r="A11" s="18"/>
      <c r="B11" s="12" t="s">
        <v>16</v>
      </c>
      <c r="C11" s="13">
        <v>25.3</v>
      </c>
      <c r="D11" s="13">
        <v>4.5275</v>
      </c>
      <c r="E11" s="23">
        <f t="shared" si="0"/>
        <v>0.17895256916996</v>
      </c>
    </row>
    <row r="12" s="1" customFormat="1" ht="50" customHeight="1" spans="1:5">
      <c r="A12" s="18"/>
      <c r="B12" s="16" t="s">
        <v>17</v>
      </c>
      <c r="C12" s="13">
        <v>1</v>
      </c>
      <c r="D12" s="13">
        <v>1</v>
      </c>
      <c r="E12" s="23">
        <f t="shared" si="0"/>
        <v>1</v>
      </c>
    </row>
    <row r="13" s="1" customFormat="1" ht="50" customHeight="1" spans="1:5">
      <c r="A13" s="19"/>
      <c r="B13" s="16" t="s">
        <v>13</v>
      </c>
      <c r="C13" s="13">
        <f>SUM(C10:C12)</f>
        <v>1258.3</v>
      </c>
      <c r="D13" s="13">
        <f>SUM(D10:D12)</f>
        <v>612.956314</v>
      </c>
      <c r="E13" s="23">
        <f t="shared" si="0"/>
        <v>0.48713050464913</v>
      </c>
    </row>
    <row r="14" s="1" customFormat="1" ht="50" customHeight="1" spans="1:5">
      <c r="A14" s="14" t="s">
        <v>18</v>
      </c>
      <c r="B14" s="12" t="s">
        <v>16</v>
      </c>
      <c r="C14" s="13">
        <v>344.21</v>
      </c>
      <c r="D14" s="13">
        <v>182.5288</v>
      </c>
      <c r="E14" s="23">
        <f t="shared" si="0"/>
        <v>0.530283257313849</v>
      </c>
    </row>
    <row r="15" s="1" customFormat="1" ht="50" customHeight="1" spans="1:5">
      <c r="A15" s="15"/>
      <c r="B15" s="16" t="s">
        <v>19</v>
      </c>
      <c r="C15" s="17">
        <v>15.65</v>
      </c>
      <c r="D15" s="13">
        <v>0</v>
      </c>
      <c r="E15" s="23">
        <f t="shared" si="0"/>
        <v>0</v>
      </c>
    </row>
    <row r="16" s="1" customFormat="1" ht="50" customHeight="1" spans="1:5">
      <c r="A16" s="18"/>
      <c r="B16" s="16" t="s">
        <v>13</v>
      </c>
      <c r="C16" s="17">
        <f>SUM(C14:C15)</f>
        <v>359.86</v>
      </c>
      <c r="D16" s="13">
        <f>SUM(D14:D15)</f>
        <v>182.5288</v>
      </c>
      <c r="E16" s="23">
        <f t="shared" si="0"/>
        <v>0.507221697326738</v>
      </c>
    </row>
    <row r="17" s="1" customFormat="1" ht="50" customHeight="1" spans="1:5">
      <c r="A17" s="14" t="s">
        <v>20</v>
      </c>
      <c r="B17" s="12" t="s">
        <v>21</v>
      </c>
      <c r="C17" s="13">
        <v>1</v>
      </c>
      <c r="D17" s="13">
        <v>1</v>
      </c>
      <c r="E17" s="23">
        <f t="shared" si="0"/>
        <v>1</v>
      </c>
    </row>
    <row r="18" s="1" customFormat="1" ht="50" customHeight="1" spans="1:5">
      <c r="A18" s="15"/>
      <c r="B18" s="12" t="s">
        <v>10</v>
      </c>
      <c r="C18" s="13">
        <v>15</v>
      </c>
      <c r="D18" s="13">
        <v>4.858656</v>
      </c>
      <c r="E18" s="23">
        <f t="shared" si="0"/>
        <v>0.3239104</v>
      </c>
    </row>
    <row r="19" s="1" customFormat="1" ht="50" customHeight="1" spans="1:5">
      <c r="A19" s="18"/>
      <c r="B19" s="12" t="s">
        <v>13</v>
      </c>
      <c r="C19" s="13">
        <f>SUM(C17:C18)</f>
        <v>16</v>
      </c>
      <c r="D19" s="13">
        <f>SUM(D17:D18)</f>
        <v>5.858656</v>
      </c>
      <c r="E19" s="23">
        <f t="shared" si="0"/>
        <v>0.366166</v>
      </c>
    </row>
    <row r="20" s="1" customFormat="1" ht="50" customHeight="1" spans="1:5">
      <c r="A20" s="14" t="s">
        <v>22</v>
      </c>
      <c r="B20" s="12" t="s">
        <v>21</v>
      </c>
      <c r="C20" s="13">
        <v>1</v>
      </c>
      <c r="D20" s="13">
        <v>0.9</v>
      </c>
      <c r="E20" s="23">
        <f t="shared" si="0"/>
        <v>0.9</v>
      </c>
    </row>
    <row r="21" s="1" customFormat="1" ht="50" customHeight="1" spans="1:5">
      <c r="A21" s="15"/>
      <c r="B21" s="16" t="s">
        <v>10</v>
      </c>
      <c r="C21" s="13">
        <v>12</v>
      </c>
      <c r="D21" s="13">
        <v>11.343754</v>
      </c>
      <c r="E21" s="23">
        <f t="shared" si="0"/>
        <v>0.945312833333333</v>
      </c>
    </row>
    <row r="22" s="1" customFormat="1" ht="50" customHeight="1" spans="1:5">
      <c r="A22" s="18"/>
      <c r="B22" s="16" t="s">
        <v>13</v>
      </c>
      <c r="C22" s="13">
        <f>SUM(C20:C21)</f>
        <v>13</v>
      </c>
      <c r="D22" s="13">
        <f>SUM(D20:D21)</f>
        <v>12.243754</v>
      </c>
      <c r="E22" s="23">
        <f t="shared" si="0"/>
        <v>0.941827230769231</v>
      </c>
    </row>
    <row r="23" s="1" customFormat="1" ht="50" customHeight="1" spans="1:5">
      <c r="A23" s="14" t="s">
        <v>23</v>
      </c>
      <c r="B23" s="16" t="s">
        <v>21</v>
      </c>
      <c r="C23" s="13">
        <v>1</v>
      </c>
      <c r="D23" s="13">
        <v>1</v>
      </c>
      <c r="E23" s="23">
        <f t="shared" si="0"/>
        <v>1</v>
      </c>
    </row>
    <row r="24" s="1" customFormat="1" ht="50" customHeight="1" spans="1:5">
      <c r="A24" s="15"/>
      <c r="B24" s="16" t="s">
        <v>10</v>
      </c>
      <c r="C24" s="13">
        <v>6</v>
      </c>
      <c r="D24" s="13">
        <v>2.244864</v>
      </c>
      <c r="E24" s="23">
        <f t="shared" si="0"/>
        <v>0.374144</v>
      </c>
    </row>
    <row r="25" s="1" customFormat="1" ht="50" customHeight="1" spans="1:5">
      <c r="A25" s="18"/>
      <c r="B25" s="16" t="s">
        <v>13</v>
      </c>
      <c r="C25" s="13">
        <f>SUM(C23:C24)</f>
        <v>7</v>
      </c>
      <c r="D25" s="13">
        <f>SUM(D23:D24)</f>
        <v>3.244864</v>
      </c>
      <c r="E25" s="23">
        <f t="shared" si="0"/>
        <v>0.463552</v>
      </c>
    </row>
    <row r="26" s="1" customFormat="1" ht="50" customHeight="1" spans="1:5">
      <c r="A26" s="20" t="s">
        <v>24</v>
      </c>
      <c r="B26" s="21"/>
      <c r="C26" s="13">
        <f>C9+C13+C16+C19+C22+C25</f>
        <v>1798.958</v>
      </c>
      <c r="D26" s="13">
        <f>D9+D13+D16+D19+D22+D25</f>
        <v>957.010988</v>
      </c>
      <c r="E26" s="23">
        <f t="shared" si="0"/>
        <v>0.531980728844142</v>
      </c>
    </row>
    <row r="27" s="1" customFormat="1" ht="50" customHeight="1" spans="2:4">
      <c r="B27" s="3"/>
      <c r="C27" s="4"/>
      <c r="D27" s="4"/>
    </row>
  </sheetData>
  <mergeCells count="8">
    <mergeCell ref="A1:E1"/>
    <mergeCell ref="A26:B26"/>
    <mergeCell ref="A4:A9"/>
    <mergeCell ref="A10:A13"/>
    <mergeCell ref="A14:A16"/>
    <mergeCell ref="A17:A19"/>
    <mergeCell ref="A20:A22"/>
    <mergeCell ref="A23:A25"/>
  </mergeCells>
  <pageMargins left="0.75" right="0.75" top="1" bottom="1" header="0.5" footer="0.5"/>
  <pageSetup paperSize="9" scale="4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卢仪琳</dc:creator>
  <cp:lastModifiedBy>卢仪琳</cp:lastModifiedBy>
  <dcterms:created xsi:type="dcterms:W3CDTF">2022-11-08T12:24:00Z</dcterms:created>
  <dcterms:modified xsi:type="dcterms:W3CDTF">2023-06-05T14:33:54Z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746D3FEDC1CB9FD7A06DBB6349E10717</vt:lpwstr>
  </property>
</Properties>
</file>