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Sheet1" sheetId="2" r:id="rId1"/>
  </sheets>
  <definedNames>
    <definedName name="_xlnm.Print_Titles" localSheetId="0">Sheet1!$A:$L,Sheet1!$1:$3</definedName>
  </definedNames>
  <calcPr calcId="144525"/>
</workbook>
</file>

<file path=xl/sharedStrings.xml><?xml version="1.0" encoding="utf-8"?>
<sst xmlns="http://schemas.openxmlformats.org/spreadsheetml/2006/main" count="117" uniqueCount="81">
  <si>
    <t>附件1</t>
  </si>
  <si>
    <t>大鹏新区保障性租赁住房房源信息表（个人）</t>
  </si>
  <si>
    <t>序号</t>
  </si>
  <si>
    <t>项目名称</t>
  </si>
  <si>
    <t>位置</t>
  </si>
  <si>
    <t>户型</t>
  </si>
  <si>
    <t>建筑面积(㎡)   
（以测绘报告为准）</t>
  </si>
  <si>
    <t>供应数量
（套）</t>
  </si>
  <si>
    <t>配租申请标准</t>
  </si>
  <si>
    <t>项目配租租金
（元/平方米/月）</t>
  </si>
  <si>
    <t>物业服务费
（元/平方米/月）</t>
  </si>
  <si>
    <t>物业专项维修资金
（元/平方米/月）</t>
  </si>
  <si>
    <t>停车费
（元/月）</t>
  </si>
  <si>
    <t>看房联系电话</t>
  </si>
  <si>
    <t>鹏溪苑</t>
  </si>
  <si>
    <t>大鹏新区葵涌街道深葵路552号</t>
  </si>
  <si>
    <t>一房</t>
  </si>
  <si>
    <t>38-39㎡</t>
  </si>
  <si>
    <t xml:space="preserve">        申请人、配偶、未成年子女以及符合条件的年满十八周岁子女、申请人父母、申请人配偶父母计入配租面积家庭人口数。
（一）一人及以上家庭可认租单身公寓或一房户型；
（二）两人及以上家庭可认租二房户型；
（三）三人及以上家庭可认租三房户型；
（四）四人及以上家庭可认租四房户型。
        符合条件家庭仅可认租上述其中一种户型，不能同时认租不同户型。申请人自愿认租低于其家庭人口数对应建筑面积住房的，视为其已按照标准享受住房保障。</t>
  </si>
  <si>
    <t>暂未办理停车场经营许可证，预计200元/月</t>
  </si>
  <si>
    <t>看房联系电话：杨经理15602446606</t>
  </si>
  <si>
    <t>二房</t>
  </si>
  <si>
    <t>69-70㎡</t>
  </si>
  <si>
    <t>三房</t>
  </si>
  <si>
    <t>87-88㎡</t>
  </si>
  <si>
    <t>小计</t>
  </si>
  <si>
    <t>生命科学产业园</t>
  </si>
  <si>
    <t>大鹏新区葵涌办事处生命科学产业园</t>
  </si>
  <si>
    <t>一房
（含单身公寓）</t>
  </si>
  <si>
    <t>36-58㎡</t>
  </si>
  <si>
    <t>看房联系电话：章经理15815576598</t>
  </si>
  <si>
    <t>坝光安置区</t>
  </si>
  <si>
    <t>大鹏新区葵涌办事处丰树山片区</t>
  </si>
  <si>
    <t>56-58㎡</t>
  </si>
  <si>
    <t>看房联系电话：
0755-28333249</t>
  </si>
  <si>
    <t>陶柏莉花园二期</t>
  </si>
  <si>
    <t>大鹏新区葵涌办事处丰树山路以南</t>
  </si>
  <si>
    <t>70-74㎡</t>
  </si>
  <si>
    <t>88-90㎡</t>
  </si>
  <si>
    <t>安居东湾半岛花园</t>
  </si>
  <si>
    <t>大鹏新区葵涌街道高源社区</t>
  </si>
  <si>
    <t>38㎡</t>
  </si>
  <si>
    <t>看房联系电话：东湾半岛管家0755-89779866</t>
  </si>
  <si>
    <t>三房二厅</t>
  </si>
  <si>
    <t>81-98㎡</t>
  </si>
  <si>
    <t>四房二厅</t>
  </si>
  <si>
    <t>114㎡</t>
  </si>
  <si>
    <t>花样年家天下花园（一期）</t>
  </si>
  <si>
    <t>大鹏新区葵涌街道金葵西路1号</t>
  </si>
  <si>
    <t>93.13㎡-96.55㎡</t>
  </si>
  <si>
    <t>看房联系电话：赖工19026381200</t>
  </si>
  <si>
    <t>花样年家天下花园（二期）</t>
  </si>
  <si>
    <t>92.92㎡-95.62㎡</t>
  </si>
  <si>
    <t>111.4㎡-116.07㎡</t>
  </si>
  <si>
    <t>招商东岸家园</t>
  </si>
  <si>
    <t>大鹏新区葵涌办事处葵新北路80号</t>
  </si>
  <si>
    <t>两房一厅</t>
  </si>
  <si>
    <t>67.61㎡-79.91㎡</t>
  </si>
  <si>
    <t>招商东岸城央公寓</t>
  </si>
  <si>
    <t>单房</t>
  </si>
  <si>
    <t>42.63㎡-42.83㎡</t>
  </si>
  <si>
    <t>72.09㎡-72.84㎡</t>
  </si>
  <si>
    <t>下沙安置区</t>
  </si>
  <si>
    <t>大鹏新区大鹏街道王母社区鹏飞路南侧</t>
  </si>
  <si>
    <t>61-77㎡</t>
  </si>
  <si>
    <t>看房联系电话：0755-28333249</t>
  </si>
  <si>
    <t>保利香槟苑</t>
  </si>
  <si>
    <t>大鹏新区大鹏办事处鹏飞路南侧</t>
  </si>
  <si>
    <t>81.29㎡-81.72㎡</t>
  </si>
  <si>
    <t>看房联系电话：保利香槟苑管家13380350706  赖工（19026381200）</t>
  </si>
  <si>
    <t>120.38㎡</t>
  </si>
  <si>
    <t>南澳枫浪山花园（一期）</t>
  </si>
  <si>
    <t>大鹏新区南澳办事处新创路南</t>
  </si>
  <si>
    <t>57-64㎡</t>
  </si>
  <si>
    <t>看房联系电话：张经理15013693790</t>
  </si>
  <si>
    <t>72-88㎡</t>
  </si>
  <si>
    <t>南澳枫浪山花园（二期）</t>
  </si>
  <si>
    <t>60-92㎡</t>
  </si>
  <si>
    <t>78-114㎡</t>
  </si>
  <si>
    <t>合计</t>
  </si>
  <si>
    <r>
      <rPr>
        <b/>
        <sz val="11"/>
        <rFont val="宋体"/>
        <charset val="134"/>
        <scheme val="minor"/>
      </rPr>
      <t xml:space="preserve">重要提示：
</t>
    </r>
    <r>
      <rPr>
        <sz val="11"/>
        <rFont val="宋体"/>
        <charset val="134"/>
        <scheme val="minor"/>
      </rPr>
      <t>1.单套住房的具体租金考虑楼层、朝向等因素修正确定。</t>
    </r>
    <r>
      <rPr>
        <sz val="11"/>
        <color theme="1"/>
        <rFont val="宋体"/>
        <charset val="134"/>
        <scheme val="minor"/>
      </rPr>
      <t xml:space="preserve">
2.单套住房的实际建筑面积以深圳市地籍测绘大队出具的竣工测绘报告为准。
3.物业服务等相关费用按小区物业服务管理公司收费标准执行，如停车费等费用标准还未确定，则后期管理单位有权按照相关部门统一规定的价格执行，收费标准不超过相关部门规定的价格上限，合同期内相关费用标准可根据市场行情、人力成本等因素进行动态调整。以上费用由承租单位（或入住员工）自行承担。
4.当同一小区房源申报人员较多时，新区住房和建设局将结合各单位申请情况进行调剂分配。</t>
    </r>
  </si>
</sst>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176" formatCode="0.00_);[Red]\(0.00\)"/>
    <numFmt numFmtId="44" formatCode="_ &quot;￥&quot;* #,##0.00_ ;_ &quot;￥&quot;* \-#,##0.00_ ;_ &quot;￥&quot;* &quot;-&quot;??_ ;_ @_ "/>
    <numFmt numFmtId="43" formatCode="_ * #,##0.00_ ;_ * \-#,##0.00_ ;_ * &quot;-&quot;??_ ;_ @_ "/>
  </numFmts>
  <fonts count="25">
    <font>
      <sz val="11"/>
      <color theme="1"/>
      <name val="宋体"/>
      <charset val="134"/>
      <scheme val="minor"/>
    </font>
    <font>
      <sz val="11"/>
      <name val="黑体"/>
      <charset val="134"/>
    </font>
    <font>
      <sz val="16"/>
      <name val="方正小标宋简体"/>
      <charset val="134"/>
    </font>
    <font>
      <sz val="11"/>
      <name val="宋体"/>
      <charset val="134"/>
      <scheme val="minor"/>
    </font>
    <font>
      <b/>
      <sz val="11"/>
      <color theme="1"/>
      <name val="宋体"/>
      <charset val="134"/>
      <scheme val="minor"/>
    </font>
    <font>
      <sz val="9"/>
      <name val="宋体"/>
      <charset val="134"/>
    </font>
    <font>
      <sz val="11"/>
      <name val="宋体"/>
      <charset val="134"/>
    </font>
    <font>
      <b/>
      <sz val="11"/>
      <name val="宋体"/>
      <charset val="134"/>
      <scheme val="minor"/>
    </font>
    <font>
      <sz val="11"/>
      <color rgb="FF9C6500"/>
      <name val="宋体"/>
      <charset val="134"/>
      <scheme val="minor"/>
    </font>
    <font>
      <sz val="11"/>
      <color theme="0"/>
      <name val="宋体"/>
      <charset val="134"/>
      <scheme val="minor"/>
    </font>
    <font>
      <b/>
      <sz val="11"/>
      <color theme="3"/>
      <name val="宋体"/>
      <charset val="134"/>
      <scheme val="minor"/>
    </font>
    <font>
      <b/>
      <sz val="13"/>
      <color theme="3"/>
      <name val="宋体"/>
      <charset val="134"/>
      <scheme val="minor"/>
    </font>
    <font>
      <sz val="11"/>
      <color rgb="FFFA7D00"/>
      <name val="宋体"/>
      <charset val="134"/>
      <scheme val="minor"/>
    </font>
    <font>
      <sz val="11"/>
      <color rgb="FF006100"/>
      <name val="宋体"/>
      <charset val="134"/>
      <scheme val="minor"/>
    </font>
    <font>
      <sz val="11"/>
      <color rgb="FFFF0000"/>
      <name val="宋体"/>
      <charset val="134"/>
      <scheme val="minor"/>
    </font>
    <font>
      <i/>
      <sz val="11"/>
      <color rgb="FF7F7F7F"/>
      <name val="宋体"/>
      <charset val="134"/>
      <scheme val="minor"/>
    </font>
    <font>
      <sz val="11"/>
      <color rgb="FF9C0006"/>
      <name val="宋体"/>
      <charset val="134"/>
      <scheme val="minor"/>
    </font>
    <font>
      <b/>
      <sz val="11"/>
      <color rgb="FFFA7D00"/>
      <name val="宋体"/>
      <charset val="134"/>
      <scheme val="minor"/>
    </font>
    <font>
      <u/>
      <sz val="11"/>
      <color rgb="FF800080"/>
      <name val="宋体"/>
      <charset val="134"/>
      <scheme val="minor"/>
    </font>
    <font>
      <b/>
      <sz val="11"/>
      <color rgb="FFFFFFFF"/>
      <name val="宋体"/>
      <charset val="134"/>
      <scheme val="minor"/>
    </font>
    <font>
      <b/>
      <sz val="15"/>
      <color theme="3"/>
      <name val="宋体"/>
      <charset val="134"/>
      <scheme val="minor"/>
    </font>
    <font>
      <sz val="11"/>
      <color rgb="FF3F3F76"/>
      <name val="宋体"/>
      <charset val="134"/>
      <scheme val="minor"/>
    </font>
    <font>
      <u/>
      <sz val="11"/>
      <color rgb="FF0000FF"/>
      <name val="宋体"/>
      <charset val="134"/>
      <scheme val="minor"/>
    </font>
    <font>
      <b/>
      <sz val="18"/>
      <color theme="3"/>
      <name val="宋体"/>
      <charset val="134"/>
      <scheme val="minor"/>
    </font>
    <font>
      <b/>
      <sz val="11"/>
      <color rgb="FF3F3F3F"/>
      <name val="宋体"/>
      <charset val="134"/>
      <scheme val="minor"/>
    </font>
  </fonts>
  <fills count="33">
    <fill>
      <patternFill patternType="none"/>
    </fill>
    <fill>
      <patternFill patternType="gray125"/>
    </fill>
    <fill>
      <patternFill patternType="solid">
        <fgColor theme="4" tint="0.599993896298105"/>
        <bgColor indexed="64"/>
      </patternFill>
    </fill>
    <fill>
      <patternFill patternType="solid">
        <fgColor theme="9" tint="0.799920651875362"/>
        <bgColor indexed="64"/>
      </patternFill>
    </fill>
    <fill>
      <patternFill patternType="solid">
        <fgColor rgb="FFFFEB9C"/>
        <bgColor indexed="64"/>
      </patternFill>
    </fill>
    <fill>
      <patternFill patternType="solid">
        <fgColor theme="8"/>
        <bgColor indexed="64"/>
      </patternFill>
    </fill>
    <fill>
      <patternFill patternType="solid">
        <fgColor theme="4" tint="0.799920651875362"/>
        <bgColor indexed="64"/>
      </patternFill>
    </fill>
    <fill>
      <patternFill patternType="solid">
        <fgColor rgb="FFC6EFCE"/>
        <bgColor indexed="64"/>
      </patternFill>
    </fill>
    <fill>
      <patternFill patternType="solid">
        <fgColor rgb="FFFFFFCC"/>
        <bgColor indexed="64"/>
      </patternFill>
    </fill>
    <fill>
      <patternFill patternType="solid">
        <fgColor theme="5" tint="0.599993896298105"/>
        <bgColor indexed="64"/>
      </patternFill>
    </fill>
    <fill>
      <patternFill patternType="solid">
        <fgColor theme="4"/>
        <bgColor indexed="64"/>
      </patternFill>
    </fill>
    <fill>
      <patternFill patternType="solid">
        <fgColor theme="9"/>
        <bgColor indexed="64"/>
      </patternFill>
    </fill>
    <fill>
      <patternFill patternType="solid">
        <fgColor theme="7" tint="0.599993896298105"/>
        <bgColor indexed="64"/>
      </patternFill>
    </fill>
    <fill>
      <patternFill patternType="solid">
        <fgColor theme="4" tint="0.399914548173467"/>
        <bgColor indexed="64"/>
      </patternFill>
    </fill>
    <fill>
      <patternFill patternType="solid">
        <fgColor theme="7" tint="0.399914548173467"/>
        <bgColor indexed="64"/>
      </patternFill>
    </fill>
    <fill>
      <patternFill patternType="solid">
        <fgColor theme="6"/>
        <bgColor indexed="64"/>
      </patternFill>
    </fill>
    <fill>
      <patternFill patternType="solid">
        <fgColor theme="6" tint="0.599993896298105"/>
        <bgColor indexed="64"/>
      </patternFill>
    </fill>
    <fill>
      <patternFill patternType="solid">
        <fgColor theme="5" tint="0.799920651875362"/>
        <bgColor indexed="64"/>
      </patternFill>
    </fill>
    <fill>
      <patternFill patternType="solid">
        <fgColor theme="9" tint="0.399914548173467"/>
        <bgColor indexed="64"/>
      </patternFill>
    </fill>
    <fill>
      <patternFill patternType="solid">
        <fgColor theme="7"/>
        <bgColor indexed="64"/>
      </patternFill>
    </fill>
    <fill>
      <patternFill patternType="solid">
        <fgColor theme="9" tint="0.599993896298105"/>
        <bgColor indexed="64"/>
      </patternFill>
    </fill>
    <fill>
      <patternFill patternType="solid">
        <fgColor theme="6" tint="0.399914548173467"/>
        <bgColor indexed="64"/>
      </patternFill>
    </fill>
    <fill>
      <patternFill patternType="solid">
        <fgColor theme="8" tint="0.799920651875362"/>
        <bgColor indexed="64"/>
      </patternFill>
    </fill>
    <fill>
      <patternFill patternType="solid">
        <fgColor rgb="FFFFC7CE"/>
        <bgColor indexed="64"/>
      </patternFill>
    </fill>
    <fill>
      <patternFill patternType="solid">
        <fgColor theme="7" tint="0.799920651875362"/>
        <bgColor indexed="64"/>
      </patternFill>
    </fill>
    <fill>
      <patternFill patternType="solid">
        <fgColor rgb="FFF2F2F2"/>
        <bgColor indexed="64"/>
      </patternFill>
    </fill>
    <fill>
      <patternFill patternType="solid">
        <fgColor theme="5" tint="0.399914548173467"/>
        <bgColor indexed="64"/>
      </patternFill>
    </fill>
    <fill>
      <patternFill patternType="solid">
        <fgColor theme="5"/>
        <bgColor indexed="64"/>
      </patternFill>
    </fill>
    <fill>
      <patternFill patternType="solid">
        <fgColor rgb="FFA5A5A5"/>
        <bgColor indexed="64"/>
      </patternFill>
    </fill>
    <fill>
      <patternFill patternType="solid">
        <fgColor theme="8" tint="0.599993896298105"/>
        <bgColor indexed="64"/>
      </patternFill>
    </fill>
    <fill>
      <patternFill patternType="solid">
        <fgColor rgb="FFFFCC99"/>
        <bgColor indexed="64"/>
      </patternFill>
    </fill>
    <fill>
      <patternFill patternType="solid">
        <fgColor theme="8" tint="0.399914548173467"/>
        <bgColor indexed="64"/>
      </patternFill>
    </fill>
    <fill>
      <patternFill patternType="solid">
        <fgColor theme="6" tint="0.79992065187536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theme="0" tint="-0.5"/>
      </left>
      <right style="thin">
        <color theme="0" tint="-0.5"/>
      </right>
      <top style="thin">
        <color theme="0" tint="-0.5"/>
      </top>
      <bottom style="thin">
        <color theme="0" tint="-0.5"/>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9" fillId="11" borderId="0" applyNumberFormat="0" applyBorder="0" applyAlignment="0" applyProtection="0">
      <alignment vertical="center"/>
    </xf>
    <xf numFmtId="0" fontId="0" fillId="22" borderId="0" applyNumberFormat="0" applyBorder="0" applyAlignment="0" applyProtection="0">
      <alignment vertical="center"/>
    </xf>
    <xf numFmtId="0" fontId="0" fillId="24" borderId="0" applyNumberFormat="0" applyBorder="0" applyAlignment="0" applyProtection="0">
      <alignment vertical="center"/>
    </xf>
    <xf numFmtId="0" fontId="9" fillId="19" borderId="0" applyNumberFormat="0" applyBorder="0" applyAlignment="0" applyProtection="0">
      <alignment vertical="center"/>
    </xf>
    <xf numFmtId="0" fontId="9" fillId="18" borderId="0" applyNumberFormat="0" applyBorder="0" applyAlignment="0" applyProtection="0">
      <alignment vertical="center"/>
    </xf>
    <xf numFmtId="0" fontId="0" fillId="16" borderId="0" applyNumberFormat="0" applyBorder="0" applyAlignment="0" applyProtection="0">
      <alignment vertical="center"/>
    </xf>
    <xf numFmtId="0" fontId="9" fillId="15" borderId="0" applyNumberFormat="0" applyBorder="0" applyAlignment="0" applyProtection="0">
      <alignment vertical="center"/>
    </xf>
    <xf numFmtId="0" fontId="9" fillId="26" borderId="0" applyNumberFormat="0" applyBorder="0" applyAlignment="0" applyProtection="0">
      <alignment vertical="center"/>
    </xf>
    <xf numFmtId="0" fontId="9" fillId="31" borderId="0" applyNumberFormat="0" applyBorder="0" applyAlignment="0" applyProtection="0">
      <alignment vertical="center"/>
    </xf>
    <xf numFmtId="0" fontId="0" fillId="9" borderId="0" applyNumberFormat="0" applyBorder="0" applyAlignment="0" applyProtection="0">
      <alignment vertical="center"/>
    </xf>
    <xf numFmtId="0" fontId="0" fillId="29" borderId="0" applyNumberFormat="0" applyBorder="0" applyAlignment="0" applyProtection="0">
      <alignment vertical="center"/>
    </xf>
    <xf numFmtId="0" fontId="0" fillId="17" borderId="0" applyNumberFormat="0" applyBorder="0" applyAlignment="0" applyProtection="0">
      <alignment vertical="center"/>
    </xf>
    <xf numFmtId="0" fontId="2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28" borderId="11" applyNumberFormat="0" applyAlignment="0" applyProtection="0">
      <alignment vertical="center"/>
    </xf>
    <xf numFmtId="0" fontId="20" fillId="0" borderId="7" applyNumberFormat="0" applyFill="0" applyAlignment="0" applyProtection="0">
      <alignment vertical="center"/>
    </xf>
    <xf numFmtId="0" fontId="21" fillId="30" borderId="10" applyNumberFormat="0" applyAlignment="0" applyProtection="0">
      <alignment vertical="center"/>
    </xf>
    <xf numFmtId="0" fontId="22" fillId="0" borderId="0" applyNumberFormat="0" applyFill="0" applyBorder="0" applyAlignment="0" applyProtection="0">
      <alignment vertical="center"/>
    </xf>
    <xf numFmtId="0" fontId="24" fillId="25" borderId="13" applyNumberFormat="0" applyAlignment="0" applyProtection="0">
      <alignment vertical="center"/>
    </xf>
    <xf numFmtId="0" fontId="0" fillId="20" borderId="0" applyNumberFormat="0" applyBorder="0" applyAlignment="0" applyProtection="0">
      <alignment vertical="center"/>
    </xf>
    <xf numFmtId="0" fontId="0" fillId="32" borderId="0" applyNumberFormat="0" applyBorder="0" applyAlignment="0" applyProtection="0">
      <alignment vertical="center"/>
    </xf>
    <xf numFmtId="42" fontId="0" fillId="0" borderId="0" applyFont="0" applyFill="0" applyBorder="0" applyAlignment="0" applyProtection="0">
      <alignment vertical="center"/>
    </xf>
    <xf numFmtId="0" fontId="10" fillId="0" borderId="12" applyNumberFormat="0" applyFill="0" applyAlignment="0" applyProtection="0">
      <alignment vertical="center"/>
    </xf>
    <xf numFmtId="0" fontId="15" fillId="0" borderId="0" applyNumberFormat="0" applyFill="0" applyBorder="0" applyAlignment="0" applyProtection="0">
      <alignment vertical="center"/>
    </xf>
    <xf numFmtId="0" fontId="17" fillId="25" borderId="10" applyNumberFormat="0" applyAlignment="0" applyProtection="0">
      <alignment vertical="center"/>
    </xf>
    <xf numFmtId="0" fontId="9" fillId="13" borderId="0" applyNumberFormat="0" applyBorder="0" applyAlignment="0" applyProtection="0">
      <alignment vertical="center"/>
    </xf>
    <xf numFmtId="41" fontId="0" fillId="0" borderId="0" applyFont="0" applyFill="0" applyBorder="0" applyAlignment="0" applyProtection="0">
      <alignment vertical="center"/>
    </xf>
    <xf numFmtId="0" fontId="9" fillId="21" borderId="0" applyNumberFormat="0" applyBorder="0" applyAlignment="0" applyProtection="0">
      <alignment vertical="center"/>
    </xf>
    <xf numFmtId="0" fontId="0" fillId="8" borderId="9" applyNumberFormat="0" applyFont="0" applyAlignment="0" applyProtection="0">
      <alignment vertical="center"/>
    </xf>
    <xf numFmtId="0" fontId="13" fillId="7"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1" fillId="0" borderId="7" applyNumberFormat="0" applyFill="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8" applyNumberFormat="0" applyFill="0" applyAlignment="0" applyProtection="0">
      <alignment vertical="center"/>
    </xf>
    <xf numFmtId="0" fontId="0" fillId="12" borderId="0" applyNumberFormat="0" applyBorder="0" applyAlignment="0" applyProtection="0">
      <alignment vertical="center"/>
    </xf>
    <xf numFmtId="0" fontId="0" fillId="6" borderId="0" applyNumberFormat="0" applyBorder="0" applyAlignment="0" applyProtection="0">
      <alignment vertical="center"/>
    </xf>
    <xf numFmtId="0" fontId="9" fillId="5" borderId="0" applyNumberFormat="0" applyBorder="0" applyAlignment="0" applyProtection="0">
      <alignment vertical="center"/>
    </xf>
    <xf numFmtId="0" fontId="4" fillId="0" borderId="6" applyNumberFormat="0" applyFill="0" applyAlignment="0" applyProtection="0">
      <alignment vertical="center"/>
    </xf>
    <xf numFmtId="0" fontId="9" fillId="27" borderId="0" applyNumberFormat="0" applyBorder="0" applyAlignment="0" applyProtection="0">
      <alignment vertical="center"/>
    </xf>
    <xf numFmtId="0" fontId="16" fillId="23" borderId="0" applyNumberFormat="0" applyBorder="0" applyAlignment="0" applyProtection="0">
      <alignment vertical="center"/>
    </xf>
    <xf numFmtId="0" fontId="0" fillId="3" borderId="0" applyNumberFormat="0" applyBorder="0" applyAlignment="0" applyProtection="0">
      <alignment vertical="center"/>
    </xf>
    <xf numFmtId="0" fontId="14" fillId="0" borderId="0" applyNumberFormat="0" applyFill="0" applyBorder="0" applyAlignment="0" applyProtection="0">
      <alignment vertical="center"/>
    </xf>
    <xf numFmtId="0" fontId="8" fillId="4" borderId="0" applyNumberFormat="0" applyBorder="0" applyAlignment="0" applyProtection="0">
      <alignment vertical="center"/>
    </xf>
    <xf numFmtId="0" fontId="9" fillId="10" borderId="0" applyNumberFormat="0" applyBorder="0" applyAlignment="0" applyProtection="0">
      <alignment vertical="center"/>
    </xf>
    <xf numFmtId="0" fontId="9" fillId="14" borderId="0" applyNumberFormat="0" applyBorder="0" applyAlignment="0" applyProtection="0">
      <alignment vertical="center"/>
    </xf>
    <xf numFmtId="0" fontId="0" fillId="2" borderId="0" applyNumberFormat="0" applyBorder="0" applyAlignment="0" applyProtection="0">
      <alignment vertical="center"/>
    </xf>
  </cellStyleXfs>
  <cellXfs count="33">
    <xf numFmtId="0" fontId="0" fillId="0" borderId="0" xfId="0">
      <alignment vertical="center"/>
    </xf>
    <xf numFmtId="0" fontId="0" fillId="0" borderId="0" xfId="0" applyFill="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1"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6" fillId="0" borderId="5"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0" fillId="0" borderId="1" xfId="0" applyFill="1" applyBorder="1" applyAlignment="1">
      <alignment horizontal="justify" vertical="center" wrapText="1"/>
    </xf>
    <xf numFmtId="0" fontId="1" fillId="0" borderId="0"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0" fillId="0" borderId="0" xfId="0" applyAlignment="1">
      <alignment horizontal="center" vertical="center"/>
    </xf>
    <xf numFmtId="0" fontId="0" fillId="0" borderId="0" xfId="0" applyAlignment="1">
      <alignment horizontal="righ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2">
    <dxf>
      <font>
        <b val="1"/>
        <i val="0"/>
      </font>
    </dxf>
    <dxf>
      <font>
        <b val="1"/>
        <i val="0"/>
        <color rgb="FFFFFFFF"/>
      </font>
      <fill>
        <patternFill patternType="solid">
          <bgColor rgb="FFC00000"/>
        </patternFill>
      </fill>
      <border>
        <left style="thin">
          <color theme="0"/>
        </left>
        <right style="thin">
          <color theme="0"/>
        </right>
        <top style="thin">
          <color theme="0"/>
        </top>
        <bottom/>
      </border>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5"/>
  <sheetViews>
    <sheetView tabSelected="1" workbookViewId="0">
      <pane ySplit="3" topLeftCell="A4" activePane="bottomLeft" state="frozen"/>
      <selection/>
      <selection pane="bottomLeft" activeCell="A2" sqref="A2:L2"/>
    </sheetView>
  </sheetViews>
  <sheetFormatPr defaultColWidth="9" defaultRowHeight="14.25"/>
  <cols>
    <col min="1" max="1" width="5.375" style="1" customWidth="1"/>
    <col min="2" max="2" width="13.25" style="2" customWidth="1"/>
    <col min="3" max="3" width="16.625" style="2" customWidth="1"/>
    <col min="4" max="4" width="14.75" style="2" customWidth="1"/>
    <col min="5" max="5" width="19.75" style="2" customWidth="1"/>
    <col min="6" max="6" width="8.625" style="1" customWidth="1"/>
    <col min="7" max="7" width="34.5" style="2" customWidth="1"/>
    <col min="8" max="8" width="9.25" style="3" customWidth="1"/>
    <col min="9" max="9" width="10.125" style="3" customWidth="1"/>
    <col min="10" max="10" width="13.25" style="3" customWidth="1"/>
    <col min="11" max="11" width="11.875" style="3" customWidth="1"/>
    <col min="12" max="12" width="14.625" style="3" customWidth="1"/>
    <col min="13" max="13" width="18.875" style="2" customWidth="1"/>
    <col min="14" max="16384" width="9" style="2"/>
  </cols>
  <sheetData>
    <row r="1" ht="24" customHeight="1" spans="1:12">
      <c r="A1" s="4" t="s">
        <v>0</v>
      </c>
      <c r="B1" s="4"/>
      <c r="C1" s="4"/>
      <c r="D1" s="4"/>
      <c r="E1" s="4"/>
      <c r="F1" s="4"/>
      <c r="G1" s="4"/>
      <c r="H1" s="21"/>
      <c r="I1" s="21"/>
      <c r="J1" s="21"/>
      <c r="K1" s="21"/>
      <c r="L1" s="21"/>
    </row>
    <row r="2" ht="21" customHeight="1" spans="1:12">
      <c r="A2" s="5" t="s">
        <v>1</v>
      </c>
      <c r="B2" s="5"/>
      <c r="C2" s="5"/>
      <c r="D2" s="5"/>
      <c r="E2" s="5"/>
      <c r="F2" s="5"/>
      <c r="G2" s="5"/>
      <c r="H2" s="5"/>
      <c r="I2" s="5"/>
      <c r="J2" s="5"/>
      <c r="K2" s="5"/>
      <c r="L2" s="5"/>
    </row>
    <row r="3" ht="57" customHeight="1" spans="1:12">
      <c r="A3" s="6" t="s">
        <v>2</v>
      </c>
      <c r="B3" s="6" t="s">
        <v>3</v>
      </c>
      <c r="C3" s="6" t="s">
        <v>4</v>
      </c>
      <c r="D3" s="6" t="s">
        <v>5</v>
      </c>
      <c r="E3" s="6" t="s">
        <v>6</v>
      </c>
      <c r="F3" s="22" t="s">
        <v>7</v>
      </c>
      <c r="G3" s="22" t="s">
        <v>8</v>
      </c>
      <c r="H3" s="6" t="s">
        <v>9</v>
      </c>
      <c r="I3" s="6" t="s">
        <v>10</v>
      </c>
      <c r="J3" s="6" t="s">
        <v>11</v>
      </c>
      <c r="K3" s="6" t="s">
        <v>12</v>
      </c>
      <c r="L3" s="6" t="s">
        <v>13</v>
      </c>
    </row>
    <row r="4" customFormat="1" ht="35" customHeight="1" spans="1:12">
      <c r="A4" s="7">
        <v>1</v>
      </c>
      <c r="B4" s="7" t="s">
        <v>14</v>
      </c>
      <c r="C4" s="7" t="s">
        <v>15</v>
      </c>
      <c r="D4" s="8" t="s">
        <v>16</v>
      </c>
      <c r="E4" s="8" t="s">
        <v>17</v>
      </c>
      <c r="F4" s="7">
        <v>51</v>
      </c>
      <c r="G4" s="23" t="s">
        <v>18</v>
      </c>
      <c r="H4" s="8">
        <v>15.6</v>
      </c>
      <c r="I4" s="8">
        <v>3.15</v>
      </c>
      <c r="J4" s="8">
        <v>0.25</v>
      </c>
      <c r="K4" s="8" t="s">
        <v>19</v>
      </c>
      <c r="L4" s="8" t="s">
        <v>20</v>
      </c>
    </row>
    <row r="5" customFormat="1" ht="35" customHeight="1" spans="1:12">
      <c r="A5" s="7"/>
      <c r="B5" s="7"/>
      <c r="C5" s="7"/>
      <c r="D5" s="9" t="s">
        <v>21</v>
      </c>
      <c r="E5" s="8" t="s">
        <v>22</v>
      </c>
      <c r="F5" s="7">
        <f>120-9</f>
        <v>111</v>
      </c>
      <c r="G5" s="24"/>
      <c r="H5" s="8"/>
      <c r="I5" s="8"/>
      <c r="J5" s="8"/>
      <c r="K5" s="8"/>
      <c r="L5" s="8"/>
    </row>
    <row r="6" customFormat="1" ht="35" customHeight="1" spans="1:12">
      <c r="A6" s="7"/>
      <c r="B6" s="7"/>
      <c r="C6" s="7"/>
      <c r="D6" s="9" t="s">
        <v>23</v>
      </c>
      <c r="E6" s="8" t="s">
        <v>24</v>
      </c>
      <c r="F6" s="7">
        <v>27</v>
      </c>
      <c r="G6" s="24"/>
      <c r="H6" s="8"/>
      <c r="I6" s="8"/>
      <c r="J6" s="8"/>
      <c r="K6" s="8"/>
      <c r="L6" s="8"/>
    </row>
    <row r="7" customFormat="1" ht="35" customHeight="1" spans="1:12">
      <c r="A7" s="7"/>
      <c r="B7" s="7"/>
      <c r="C7" s="7"/>
      <c r="D7" s="10" t="s">
        <v>25</v>
      </c>
      <c r="E7" s="10"/>
      <c r="F7" s="10">
        <f>SUBTOTAL(9,F4:F6)</f>
        <v>189</v>
      </c>
      <c r="G7" s="24"/>
      <c r="H7" s="8"/>
      <c r="I7" s="8"/>
      <c r="J7" s="8"/>
      <c r="K7" s="8"/>
      <c r="L7" s="8"/>
    </row>
    <row r="8" customFormat="1" ht="35" customHeight="1" spans="1:12">
      <c r="A8" s="7">
        <v>2</v>
      </c>
      <c r="B8" s="11" t="s">
        <v>26</v>
      </c>
      <c r="C8" s="7" t="s">
        <v>27</v>
      </c>
      <c r="D8" s="12" t="s">
        <v>28</v>
      </c>
      <c r="E8" s="12" t="s">
        <v>29</v>
      </c>
      <c r="F8" s="12">
        <f>33-4</f>
        <v>29</v>
      </c>
      <c r="G8" s="24"/>
      <c r="H8" s="7">
        <v>13.8</v>
      </c>
      <c r="I8" s="7">
        <v>2.7</v>
      </c>
      <c r="J8" s="7">
        <v>0.25</v>
      </c>
      <c r="K8" s="7">
        <v>150</v>
      </c>
      <c r="L8" s="8" t="s">
        <v>30</v>
      </c>
    </row>
    <row r="9" customFormat="1" ht="35" customHeight="1" spans="1:12">
      <c r="A9" s="7"/>
      <c r="B9" s="13"/>
      <c r="C9" s="7"/>
      <c r="D9" s="10" t="s">
        <v>25</v>
      </c>
      <c r="E9" s="10"/>
      <c r="F9" s="10">
        <f>SUBTOTAL(9,F8:F8)</f>
        <v>29</v>
      </c>
      <c r="G9" s="24"/>
      <c r="H9" s="7"/>
      <c r="I9" s="7"/>
      <c r="J9" s="7"/>
      <c r="K9" s="7"/>
      <c r="L9" s="8"/>
    </row>
    <row r="10" customFormat="1" ht="35" customHeight="1" spans="1:12">
      <c r="A10" s="7">
        <v>3</v>
      </c>
      <c r="B10" s="14" t="s">
        <v>31</v>
      </c>
      <c r="C10" s="14" t="s">
        <v>32</v>
      </c>
      <c r="D10" s="12" t="s">
        <v>16</v>
      </c>
      <c r="E10" s="12" t="s">
        <v>33</v>
      </c>
      <c r="F10" s="12">
        <v>4</v>
      </c>
      <c r="G10" s="24"/>
      <c r="H10" s="7">
        <v>16.8</v>
      </c>
      <c r="I10" s="7">
        <v>2.1</v>
      </c>
      <c r="J10" s="7">
        <v>0.25</v>
      </c>
      <c r="K10" s="7">
        <v>150</v>
      </c>
      <c r="L10" s="8" t="s">
        <v>34</v>
      </c>
    </row>
    <row r="11" customFormat="1" ht="35" customHeight="1" spans="1:13">
      <c r="A11" s="7"/>
      <c r="B11" s="13"/>
      <c r="C11" s="13"/>
      <c r="D11" s="10" t="s">
        <v>25</v>
      </c>
      <c r="E11" s="10"/>
      <c r="F11" s="10">
        <f>SUBTOTAL(9,F10:F10)</f>
        <v>4</v>
      </c>
      <c r="G11" s="24"/>
      <c r="H11" s="7"/>
      <c r="I11" s="7"/>
      <c r="J11" s="7"/>
      <c r="K11" s="7"/>
      <c r="L11" s="8"/>
      <c r="M11" s="31"/>
    </row>
    <row r="12" customFormat="1" ht="35" customHeight="1" spans="1:12">
      <c r="A12" s="7">
        <v>4</v>
      </c>
      <c r="B12" s="11" t="s">
        <v>35</v>
      </c>
      <c r="C12" s="7" t="s">
        <v>36</v>
      </c>
      <c r="D12" s="12" t="s">
        <v>21</v>
      </c>
      <c r="E12" s="12" t="s">
        <v>37</v>
      </c>
      <c r="F12" s="12">
        <f>17-6</f>
        <v>11</v>
      </c>
      <c r="G12" s="24"/>
      <c r="H12" s="7">
        <v>18</v>
      </c>
      <c r="I12" s="7">
        <v>3.6</v>
      </c>
      <c r="J12" s="7">
        <v>0.25</v>
      </c>
      <c r="K12" s="7">
        <v>200</v>
      </c>
      <c r="L12" s="8" t="s">
        <v>34</v>
      </c>
    </row>
    <row r="13" customFormat="1" ht="35" customHeight="1" spans="1:13">
      <c r="A13" s="7"/>
      <c r="B13" s="11"/>
      <c r="C13" s="7"/>
      <c r="D13" s="12" t="s">
        <v>23</v>
      </c>
      <c r="E13" s="12" t="s">
        <v>38</v>
      </c>
      <c r="F13" s="12">
        <v>7</v>
      </c>
      <c r="G13" s="24"/>
      <c r="H13" s="7"/>
      <c r="I13" s="7"/>
      <c r="J13" s="7"/>
      <c r="K13" s="7"/>
      <c r="L13" s="8"/>
      <c r="M13" s="32"/>
    </row>
    <row r="14" customFormat="1" ht="35" customHeight="1" spans="1:13">
      <c r="A14" s="7"/>
      <c r="B14" s="13"/>
      <c r="C14" s="7"/>
      <c r="D14" s="10" t="s">
        <v>25</v>
      </c>
      <c r="E14" s="10"/>
      <c r="F14" s="10">
        <f>SUBTOTAL(9,F12:F13)</f>
        <v>18</v>
      </c>
      <c r="G14" s="24"/>
      <c r="H14" s="7"/>
      <c r="I14" s="7"/>
      <c r="J14" s="7"/>
      <c r="K14" s="7"/>
      <c r="L14" s="8"/>
      <c r="M14" s="32"/>
    </row>
    <row r="15" customFormat="1" ht="35" customHeight="1" spans="1:12">
      <c r="A15" s="7">
        <v>5</v>
      </c>
      <c r="B15" s="7" t="s">
        <v>39</v>
      </c>
      <c r="C15" s="7" t="s">
        <v>40</v>
      </c>
      <c r="D15" s="9" t="s">
        <v>16</v>
      </c>
      <c r="E15" s="12" t="s">
        <v>41</v>
      </c>
      <c r="F15" s="12">
        <v>13</v>
      </c>
      <c r="G15" s="24"/>
      <c r="H15" s="25">
        <v>18</v>
      </c>
      <c r="I15" s="25">
        <v>3.12</v>
      </c>
      <c r="J15" s="25">
        <v>0.25</v>
      </c>
      <c r="K15" s="25">
        <v>200</v>
      </c>
      <c r="L15" s="25" t="s">
        <v>42</v>
      </c>
    </row>
    <row r="16" customFormat="1" ht="35" customHeight="1" spans="1:12">
      <c r="A16" s="7"/>
      <c r="B16" s="7" t="s">
        <v>39</v>
      </c>
      <c r="C16" s="7"/>
      <c r="D16" s="9" t="s">
        <v>43</v>
      </c>
      <c r="E16" s="12" t="s">
        <v>44</v>
      </c>
      <c r="F16" s="12">
        <v>33</v>
      </c>
      <c r="G16" s="24"/>
      <c r="H16" s="26"/>
      <c r="I16" s="26"/>
      <c r="J16" s="26"/>
      <c r="K16" s="26"/>
      <c r="L16" s="26"/>
    </row>
    <row r="17" customFormat="1" ht="35" customHeight="1" spans="1:12">
      <c r="A17" s="7"/>
      <c r="B17" s="7"/>
      <c r="C17" s="7"/>
      <c r="D17" s="9" t="s">
        <v>45</v>
      </c>
      <c r="E17" s="12" t="s">
        <v>46</v>
      </c>
      <c r="F17" s="12">
        <v>72</v>
      </c>
      <c r="G17" s="24"/>
      <c r="H17" s="26"/>
      <c r="I17" s="26"/>
      <c r="J17" s="26"/>
      <c r="K17" s="26"/>
      <c r="L17" s="26"/>
    </row>
    <row r="18" customFormat="1" ht="35" customHeight="1" spans="1:12">
      <c r="A18" s="7"/>
      <c r="B18" s="7"/>
      <c r="C18" s="7"/>
      <c r="D18" s="10" t="s">
        <v>25</v>
      </c>
      <c r="E18" s="10"/>
      <c r="F18" s="10">
        <f>SUM(F15:F17)</f>
        <v>118</v>
      </c>
      <c r="G18" s="24"/>
      <c r="H18" s="27"/>
      <c r="I18" s="27"/>
      <c r="J18" s="27"/>
      <c r="K18" s="27"/>
      <c r="L18" s="27"/>
    </row>
    <row r="19" customFormat="1" ht="35" customHeight="1" spans="1:12">
      <c r="A19" s="7">
        <v>6</v>
      </c>
      <c r="B19" s="7" t="s">
        <v>47</v>
      </c>
      <c r="C19" s="7" t="s">
        <v>48</v>
      </c>
      <c r="D19" s="9" t="s">
        <v>43</v>
      </c>
      <c r="E19" s="12" t="s">
        <v>49</v>
      </c>
      <c r="F19" s="12">
        <v>4</v>
      </c>
      <c r="G19" s="24"/>
      <c r="H19" s="28">
        <v>19.8</v>
      </c>
      <c r="I19" s="8">
        <v>3.9</v>
      </c>
      <c r="J19" s="8">
        <v>0.25</v>
      </c>
      <c r="K19" s="8">
        <v>200</v>
      </c>
      <c r="L19" s="8" t="s">
        <v>50</v>
      </c>
    </row>
    <row r="20" customFormat="1" ht="35" customHeight="1" spans="1:12">
      <c r="A20" s="7"/>
      <c r="B20" s="7"/>
      <c r="C20" s="7"/>
      <c r="D20" s="10" t="s">
        <v>25</v>
      </c>
      <c r="E20" s="10"/>
      <c r="F20" s="10">
        <f>SUM(F19:F19)</f>
        <v>4</v>
      </c>
      <c r="G20" s="24"/>
      <c r="H20" s="29"/>
      <c r="I20" s="8"/>
      <c r="J20" s="8"/>
      <c r="K20" s="8"/>
      <c r="L20" s="8"/>
    </row>
    <row r="21" customFormat="1" ht="35" customHeight="1" spans="1:12">
      <c r="A21" s="7">
        <v>7</v>
      </c>
      <c r="B21" s="12" t="s">
        <v>51</v>
      </c>
      <c r="C21" s="7" t="s">
        <v>48</v>
      </c>
      <c r="D21" s="9" t="s">
        <v>43</v>
      </c>
      <c r="E21" s="12" t="s">
        <v>52</v>
      </c>
      <c r="F21" s="12">
        <v>14</v>
      </c>
      <c r="G21" s="24"/>
      <c r="H21" s="25">
        <v>19.8</v>
      </c>
      <c r="I21" s="8">
        <v>3.9</v>
      </c>
      <c r="J21" s="8">
        <v>0.25</v>
      </c>
      <c r="K21" s="8">
        <v>200</v>
      </c>
      <c r="L21" s="8" t="s">
        <v>50</v>
      </c>
    </row>
    <row r="22" customFormat="1" ht="35" customHeight="1" spans="1:12">
      <c r="A22" s="7"/>
      <c r="B22" s="7"/>
      <c r="C22" s="7"/>
      <c r="D22" s="9" t="s">
        <v>45</v>
      </c>
      <c r="E22" s="12" t="s">
        <v>53</v>
      </c>
      <c r="F22" s="12">
        <v>18</v>
      </c>
      <c r="G22" s="24"/>
      <c r="H22" s="26"/>
      <c r="I22" s="8"/>
      <c r="J22" s="8"/>
      <c r="K22" s="8"/>
      <c r="L22" s="8"/>
    </row>
    <row r="23" customFormat="1" ht="35" customHeight="1" spans="1:12">
      <c r="A23" s="7"/>
      <c r="B23" s="7"/>
      <c r="C23" s="7"/>
      <c r="D23" s="10" t="s">
        <v>25</v>
      </c>
      <c r="E23" s="10"/>
      <c r="F23" s="10">
        <f>SUM(F21:F22)</f>
        <v>32</v>
      </c>
      <c r="G23" s="24"/>
      <c r="H23" s="27"/>
      <c r="I23" s="8"/>
      <c r="J23" s="8"/>
      <c r="K23" s="8"/>
      <c r="L23" s="8"/>
    </row>
    <row r="24" customFormat="1" ht="35" customHeight="1" spans="1:12">
      <c r="A24" s="7">
        <v>8</v>
      </c>
      <c r="B24" s="7" t="s">
        <v>54</v>
      </c>
      <c r="C24" s="7" t="s">
        <v>55</v>
      </c>
      <c r="D24" s="9" t="s">
        <v>56</v>
      </c>
      <c r="E24" s="12" t="s">
        <v>57</v>
      </c>
      <c r="F24" s="12">
        <v>14</v>
      </c>
      <c r="G24" s="24"/>
      <c r="H24" s="28">
        <v>18.6</v>
      </c>
      <c r="I24" s="25">
        <v>3.7</v>
      </c>
      <c r="J24" s="25">
        <v>0.25</v>
      </c>
      <c r="K24" s="25">
        <v>200</v>
      </c>
      <c r="L24" s="8" t="s">
        <v>50</v>
      </c>
    </row>
    <row r="25" customFormat="1" ht="35" customHeight="1" spans="1:12">
      <c r="A25" s="7"/>
      <c r="B25" s="7"/>
      <c r="C25" s="7"/>
      <c r="D25" s="10" t="s">
        <v>25</v>
      </c>
      <c r="E25" s="10"/>
      <c r="F25" s="10">
        <f>SUM(F24:F24)</f>
        <v>14</v>
      </c>
      <c r="G25" s="24"/>
      <c r="H25" s="29"/>
      <c r="I25" s="27"/>
      <c r="J25" s="27"/>
      <c r="K25" s="27"/>
      <c r="L25" s="8"/>
    </row>
    <row r="26" customFormat="1" ht="35" customHeight="1" spans="1:12">
      <c r="A26" s="7">
        <v>9</v>
      </c>
      <c r="B26" s="7" t="s">
        <v>58</v>
      </c>
      <c r="C26" s="7" t="s">
        <v>55</v>
      </c>
      <c r="D26" s="15" t="s">
        <v>59</v>
      </c>
      <c r="E26" s="12" t="s">
        <v>60</v>
      </c>
      <c r="F26" s="12">
        <f>4-3</f>
        <v>1</v>
      </c>
      <c r="G26" s="24"/>
      <c r="H26" s="25">
        <v>19.2</v>
      </c>
      <c r="I26" s="8">
        <v>3.7</v>
      </c>
      <c r="J26" s="8">
        <v>0.25</v>
      </c>
      <c r="K26" s="8">
        <v>200</v>
      </c>
      <c r="L26" s="8" t="s">
        <v>50</v>
      </c>
    </row>
    <row r="27" customFormat="1" ht="35" customHeight="1" spans="1:12">
      <c r="A27" s="7"/>
      <c r="B27" s="7"/>
      <c r="C27" s="7"/>
      <c r="D27" s="15" t="s">
        <v>56</v>
      </c>
      <c r="E27" s="12" t="s">
        <v>61</v>
      </c>
      <c r="F27" s="12">
        <v>8</v>
      </c>
      <c r="G27" s="24"/>
      <c r="H27" s="26"/>
      <c r="I27" s="8"/>
      <c r="J27" s="8"/>
      <c r="K27" s="8"/>
      <c r="L27" s="8"/>
    </row>
    <row r="28" customFormat="1" ht="35" customHeight="1" spans="1:12">
      <c r="A28" s="7"/>
      <c r="B28" s="7"/>
      <c r="C28" s="7"/>
      <c r="D28" s="10" t="s">
        <v>25</v>
      </c>
      <c r="E28" s="10"/>
      <c r="F28" s="10">
        <f>F26+F27</f>
        <v>9</v>
      </c>
      <c r="G28" s="24"/>
      <c r="H28" s="27"/>
      <c r="I28" s="8"/>
      <c r="J28" s="8"/>
      <c r="K28" s="8"/>
      <c r="L28" s="8"/>
    </row>
    <row r="29" customFormat="1" ht="35" customHeight="1" spans="1:12">
      <c r="A29" s="7">
        <v>10</v>
      </c>
      <c r="B29" s="7" t="s">
        <v>62</v>
      </c>
      <c r="C29" s="7" t="s">
        <v>63</v>
      </c>
      <c r="D29" s="9" t="s">
        <v>21</v>
      </c>
      <c r="E29" s="12" t="s">
        <v>64</v>
      </c>
      <c r="F29" s="12">
        <v>14</v>
      </c>
      <c r="G29" s="24"/>
      <c r="H29" s="8">
        <v>17.4</v>
      </c>
      <c r="I29" s="8">
        <v>2.1</v>
      </c>
      <c r="J29" s="8">
        <v>0.25</v>
      </c>
      <c r="K29" s="8">
        <v>200</v>
      </c>
      <c r="L29" s="8" t="s">
        <v>65</v>
      </c>
    </row>
    <row r="30" customFormat="1" ht="35" customHeight="1" spans="1:12">
      <c r="A30" s="7"/>
      <c r="B30" s="7"/>
      <c r="C30" s="7"/>
      <c r="D30" s="10" t="s">
        <v>25</v>
      </c>
      <c r="E30" s="10"/>
      <c r="F30" s="10">
        <f>SUBTOTAL(9,F29:F29)</f>
        <v>14</v>
      </c>
      <c r="G30" s="24"/>
      <c r="H30" s="8"/>
      <c r="I30" s="8"/>
      <c r="J30" s="8"/>
      <c r="K30" s="8"/>
      <c r="L30" s="8"/>
    </row>
    <row r="31" customFormat="1" ht="35" customHeight="1" spans="1:12">
      <c r="A31" s="7">
        <v>11</v>
      </c>
      <c r="B31" s="7" t="s">
        <v>66</v>
      </c>
      <c r="C31" s="7" t="s">
        <v>67</v>
      </c>
      <c r="D31" s="16" t="s">
        <v>43</v>
      </c>
      <c r="E31" s="9" t="s">
        <v>68</v>
      </c>
      <c r="F31" s="10">
        <v>6</v>
      </c>
      <c r="G31" s="24"/>
      <c r="H31" s="25">
        <v>18.6</v>
      </c>
      <c r="I31" s="8">
        <v>3.9</v>
      </c>
      <c r="J31" s="8">
        <v>0.25</v>
      </c>
      <c r="K31" s="8">
        <v>200</v>
      </c>
      <c r="L31" s="8" t="s">
        <v>69</v>
      </c>
    </row>
    <row r="32" customFormat="1" ht="35" customHeight="1" spans="1:12">
      <c r="A32" s="7"/>
      <c r="B32" s="7"/>
      <c r="C32" s="7"/>
      <c r="D32" s="17" t="s">
        <v>45</v>
      </c>
      <c r="E32" s="9" t="s">
        <v>70</v>
      </c>
      <c r="F32" s="10">
        <v>2</v>
      </c>
      <c r="G32" s="24"/>
      <c r="H32" s="26"/>
      <c r="I32" s="8"/>
      <c r="J32" s="8"/>
      <c r="K32" s="8"/>
      <c r="L32" s="8"/>
    </row>
    <row r="33" customFormat="1" ht="35" customHeight="1" spans="1:12">
      <c r="A33" s="7"/>
      <c r="B33" s="7"/>
      <c r="C33" s="7"/>
      <c r="D33" s="10" t="s">
        <v>25</v>
      </c>
      <c r="E33" s="10"/>
      <c r="F33" s="10">
        <f>SUM(F31:F32)</f>
        <v>8</v>
      </c>
      <c r="G33" s="24"/>
      <c r="H33" s="27"/>
      <c r="I33" s="8"/>
      <c r="J33" s="8"/>
      <c r="K33" s="8"/>
      <c r="L33" s="8"/>
    </row>
    <row r="34" customFormat="1" ht="35" customHeight="1" spans="1:12">
      <c r="A34" s="7">
        <v>12</v>
      </c>
      <c r="B34" s="7" t="s">
        <v>71</v>
      </c>
      <c r="C34" s="7" t="s">
        <v>72</v>
      </c>
      <c r="D34" s="9" t="s">
        <v>21</v>
      </c>
      <c r="E34" s="9" t="s">
        <v>73</v>
      </c>
      <c r="F34" s="9">
        <v>38</v>
      </c>
      <c r="G34" s="24"/>
      <c r="H34" s="8">
        <v>13.8</v>
      </c>
      <c r="I34" s="8">
        <v>2.45</v>
      </c>
      <c r="J34" s="8">
        <v>0.25</v>
      </c>
      <c r="K34" s="8">
        <v>200</v>
      </c>
      <c r="L34" s="8" t="s">
        <v>74</v>
      </c>
    </row>
    <row r="35" customFormat="1" ht="35" customHeight="1" spans="1:12">
      <c r="A35" s="7"/>
      <c r="B35" s="7"/>
      <c r="C35" s="7"/>
      <c r="D35" s="9" t="s">
        <v>23</v>
      </c>
      <c r="E35" s="9" t="s">
        <v>75</v>
      </c>
      <c r="F35" s="9">
        <v>14</v>
      </c>
      <c r="G35" s="24"/>
      <c r="H35" s="8"/>
      <c r="I35" s="8"/>
      <c r="J35" s="8"/>
      <c r="K35" s="8"/>
      <c r="L35" s="8"/>
    </row>
    <row r="36" customFormat="1" ht="35" customHeight="1" spans="1:12">
      <c r="A36" s="7"/>
      <c r="B36" s="7"/>
      <c r="C36" s="7"/>
      <c r="D36" s="10" t="s">
        <v>25</v>
      </c>
      <c r="E36" s="10"/>
      <c r="F36" s="10">
        <f>SUBTOTAL(9,F34:F35)</f>
        <v>52</v>
      </c>
      <c r="G36" s="24"/>
      <c r="H36" s="8"/>
      <c r="I36" s="8"/>
      <c r="J36" s="8"/>
      <c r="K36" s="8"/>
      <c r="L36" s="8"/>
    </row>
    <row r="37" customFormat="1" ht="35" customHeight="1" spans="1:12">
      <c r="A37" s="7">
        <v>13</v>
      </c>
      <c r="B37" s="7" t="s">
        <v>76</v>
      </c>
      <c r="C37" s="7" t="s">
        <v>72</v>
      </c>
      <c r="D37" s="9" t="s">
        <v>21</v>
      </c>
      <c r="E37" s="9" t="s">
        <v>77</v>
      </c>
      <c r="F37" s="9">
        <v>12</v>
      </c>
      <c r="G37" s="24"/>
      <c r="H37" s="8">
        <v>13.8</v>
      </c>
      <c r="I37" s="8">
        <v>2.45</v>
      </c>
      <c r="J37" s="8">
        <v>0.25</v>
      </c>
      <c r="K37" s="8">
        <v>200</v>
      </c>
      <c r="L37" s="8" t="s">
        <v>74</v>
      </c>
    </row>
    <row r="38" customFormat="1" ht="35" customHeight="1" spans="1:12">
      <c r="A38" s="7"/>
      <c r="B38" s="7"/>
      <c r="C38" s="7"/>
      <c r="D38" s="9" t="s">
        <v>23</v>
      </c>
      <c r="E38" s="9" t="s">
        <v>78</v>
      </c>
      <c r="F38" s="9">
        <v>2</v>
      </c>
      <c r="G38" s="24"/>
      <c r="H38" s="8"/>
      <c r="I38" s="8"/>
      <c r="J38" s="8"/>
      <c r="K38" s="8"/>
      <c r="L38" s="8"/>
    </row>
    <row r="39" customFormat="1" ht="35" customHeight="1" spans="1:12">
      <c r="A39" s="7"/>
      <c r="B39" s="7"/>
      <c r="C39" s="7"/>
      <c r="D39" s="10" t="s">
        <v>25</v>
      </c>
      <c r="E39" s="10"/>
      <c r="F39" s="10">
        <f>SUBTOTAL(9,F37:F38)</f>
        <v>14</v>
      </c>
      <c r="G39" s="24"/>
      <c r="H39" s="8"/>
      <c r="I39" s="8"/>
      <c r="J39" s="8"/>
      <c r="K39" s="8"/>
      <c r="L39" s="8"/>
    </row>
    <row r="40" ht="34" customHeight="1" spans="1:12">
      <c r="A40" s="18" t="s">
        <v>79</v>
      </c>
      <c r="B40" s="18"/>
      <c r="C40" s="18"/>
      <c r="D40" s="18"/>
      <c r="E40" s="18"/>
      <c r="F40" s="10">
        <f>F39+F36+F33+F30+F28+F25+F23+F20+F18+F14+F11+F9+F7</f>
        <v>505</v>
      </c>
      <c r="G40" s="30"/>
      <c r="H40" s="18"/>
      <c r="I40" s="18"/>
      <c r="J40" s="18"/>
      <c r="K40" s="18"/>
      <c r="L40" s="18"/>
    </row>
    <row r="41" ht="101" customHeight="1" spans="1:12">
      <c r="A41" s="19" t="s">
        <v>80</v>
      </c>
      <c r="B41" s="20"/>
      <c r="C41" s="20"/>
      <c r="D41" s="20"/>
      <c r="E41" s="20"/>
      <c r="F41" s="20"/>
      <c r="G41" s="20"/>
      <c r="H41" s="20"/>
      <c r="I41" s="20"/>
      <c r="J41" s="20"/>
      <c r="K41" s="20"/>
      <c r="L41" s="20"/>
    </row>
    <row r="42" ht="78" customHeight="1" spans="3:3">
      <c r="C42" s="1"/>
    </row>
    <row r="43" ht="39" customHeight="1"/>
    <row r="44" ht="47" customHeight="1"/>
    <row r="45" ht="91" customHeight="1"/>
  </sheetData>
  <mergeCells count="123">
    <mergeCell ref="A1:L1"/>
    <mergeCell ref="A2:L2"/>
    <mergeCell ref="D7:E7"/>
    <mergeCell ref="D9:E9"/>
    <mergeCell ref="D11:E11"/>
    <mergeCell ref="D14:E14"/>
    <mergeCell ref="D18:E18"/>
    <mergeCell ref="D20:E20"/>
    <mergeCell ref="D23:E23"/>
    <mergeCell ref="D25:E25"/>
    <mergeCell ref="D28:E28"/>
    <mergeCell ref="D30:E30"/>
    <mergeCell ref="D33:E33"/>
    <mergeCell ref="D36:E36"/>
    <mergeCell ref="D39:E39"/>
    <mergeCell ref="A40:E40"/>
    <mergeCell ref="H40:L40"/>
    <mergeCell ref="A41:L41"/>
    <mergeCell ref="A4:A7"/>
    <mergeCell ref="A8:A9"/>
    <mergeCell ref="A10:A11"/>
    <mergeCell ref="A12:A14"/>
    <mergeCell ref="A15:A18"/>
    <mergeCell ref="A19:A20"/>
    <mergeCell ref="A21:A23"/>
    <mergeCell ref="A24:A25"/>
    <mergeCell ref="A26:A28"/>
    <mergeCell ref="A29:A30"/>
    <mergeCell ref="A31:A33"/>
    <mergeCell ref="A34:A36"/>
    <mergeCell ref="A37:A39"/>
    <mergeCell ref="B4:B7"/>
    <mergeCell ref="B8:B9"/>
    <mergeCell ref="B10:B11"/>
    <mergeCell ref="B12:B14"/>
    <mergeCell ref="B15:B18"/>
    <mergeCell ref="B19:B20"/>
    <mergeCell ref="B21:B23"/>
    <mergeCell ref="B24:B25"/>
    <mergeCell ref="B26:B28"/>
    <mergeCell ref="B29:B30"/>
    <mergeCell ref="B31:B33"/>
    <mergeCell ref="B34:B36"/>
    <mergeCell ref="B37:B39"/>
    <mergeCell ref="C4:C7"/>
    <mergeCell ref="C8:C9"/>
    <mergeCell ref="C10:C11"/>
    <mergeCell ref="C12:C14"/>
    <mergeCell ref="C15:C18"/>
    <mergeCell ref="C19:C20"/>
    <mergeCell ref="C21:C23"/>
    <mergeCell ref="C24:C25"/>
    <mergeCell ref="C26:C28"/>
    <mergeCell ref="C29:C30"/>
    <mergeCell ref="C31:C33"/>
    <mergeCell ref="C34:C36"/>
    <mergeCell ref="C37:C39"/>
    <mergeCell ref="G4:G40"/>
    <mergeCell ref="H4:H7"/>
    <mergeCell ref="H8:H9"/>
    <mergeCell ref="H10:H11"/>
    <mergeCell ref="H12:H14"/>
    <mergeCell ref="H15:H18"/>
    <mergeCell ref="H19:H20"/>
    <mergeCell ref="H21:H23"/>
    <mergeCell ref="H24:H25"/>
    <mergeCell ref="H26:H28"/>
    <mergeCell ref="H29:H30"/>
    <mergeCell ref="H31:H33"/>
    <mergeCell ref="H34:H36"/>
    <mergeCell ref="H37:H39"/>
    <mergeCell ref="I4:I7"/>
    <mergeCell ref="I8:I9"/>
    <mergeCell ref="I10:I11"/>
    <mergeCell ref="I12:I14"/>
    <mergeCell ref="I15:I18"/>
    <mergeCell ref="I19:I20"/>
    <mergeCell ref="I21:I23"/>
    <mergeCell ref="I24:I25"/>
    <mergeCell ref="I26:I28"/>
    <mergeCell ref="I29:I30"/>
    <mergeCell ref="I31:I33"/>
    <mergeCell ref="I34:I36"/>
    <mergeCell ref="I37:I39"/>
    <mergeCell ref="J4:J7"/>
    <mergeCell ref="J8:J9"/>
    <mergeCell ref="J10:J11"/>
    <mergeCell ref="J12:J14"/>
    <mergeCell ref="J15:J18"/>
    <mergeCell ref="J19:J20"/>
    <mergeCell ref="J21:J23"/>
    <mergeCell ref="J24:J25"/>
    <mergeCell ref="J26:J28"/>
    <mergeCell ref="J29:J30"/>
    <mergeCell ref="J31:J33"/>
    <mergeCell ref="J34:J36"/>
    <mergeCell ref="J37:J39"/>
    <mergeCell ref="K4:K7"/>
    <mergeCell ref="K8:K9"/>
    <mergeCell ref="K10:K11"/>
    <mergeCell ref="K12:K14"/>
    <mergeCell ref="K15:K18"/>
    <mergeCell ref="K19:K20"/>
    <mergeCell ref="K21:K23"/>
    <mergeCell ref="K24:K25"/>
    <mergeCell ref="K26:K28"/>
    <mergeCell ref="K29:K30"/>
    <mergeCell ref="K31:K33"/>
    <mergeCell ref="K34:K36"/>
    <mergeCell ref="K37:K39"/>
    <mergeCell ref="L4:L7"/>
    <mergeCell ref="L8:L9"/>
    <mergeCell ref="L10:L11"/>
    <mergeCell ref="L12:L14"/>
    <mergeCell ref="L15:L18"/>
    <mergeCell ref="L19:L20"/>
    <mergeCell ref="L21:L23"/>
    <mergeCell ref="L24:L25"/>
    <mergeCell ref="L26:L28"/>
    <mergeCell ref="L29:L30"/>
    <mergeCell ref="L31:L33"/>
    <mergeCell ref="L34:L36"/>
    <mergeCell ref="L37:L39"/>
  </mergeCells>
  <conditionalFormatting sqref="D26">
    <cfRule type="expression" dxfId="0" priority="3">
      <formula>$E26="空置"</formula>
    </cfRule>
  </conditionalFormatting>
  <conditionalFormatting sqref="D27">
    <cfRule type="expression" dxfId="0" priority="2">
      <formula>$E27="空置"</formula>
    </cfRule>
  </conditionalFormatting>
  <conditionalFormatting sqref="D31">
    <cfRule type="expression" dxfId="1" priority="1">
      <formula>#REF!="即将到期"</formula>
    </cfRule>
  </conditionalFormatting>
  <conditionalFormatting sqref="D32">
    <cfRule type="expression" dxfId="1" priority="4">
      <formula>#REF!="即将到期"</formula>
    </cfRule>
  </conditionalFormatting>
  <printOptions horizontalCentered="1"/>
  <pageMargins left="0.432638888888889" right="0.432638888888889" top="0.432638888888889" bottom="0.550694444444444" header="0.236111111111111" footer="0.196527777777778"/>
  <pageSetup paperSize="9" scale="8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蔡畅</cp:lastModifiedBy>
  <dcterms:created xsi:type="dcterms:W3CDTF">2020-01-26T02:54:00Z</dcterms:created>
  <dcterms:modified xsi:type="dcterms:W3CDTF">2025-12-29T16:26:18Z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2052-11.8.2.11806</vt:lpwstr>
  </property>
  <property fmtid="{D5CDD505-2E9C-101B-9397-08002B2CF9AE}" pid="3" name="ICV">
    <vt:lpwstr>7C4ED381D0246536DD6C2969F88DE774</vt:lpwstr>
  </property>
  <property fmtid="{D5CDD505-2E9C-101B-9397-08002B2CF9AE}" pid="4" name="KSOReadingLayout">
    <vt:bool>true</vt:bool>
  </property>
</Properties>
</file>